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athanM\OneDrive - Communauté française de Belgique-Commissaires Délégués Hautes Ecoles\COMMISSAIRES GVT HE&amp;ESA FWB\PRE-COLLEGES\2019-09-20 PC\Echéancier 19-20\OK\"/>
    </mc:Choice>
  </mc:AlternateContent>
  <xr:revisionPtr revIDLastSave="19" documentId="8_{683303C8-0207-46DE-8009-0683A5720F5F}" xr6:coauthVersionLast="44" xr6:coauthVersionMax="44" xr10:uidLastSave="{A236075F-E126-436B-95B5-97968C54EBE4}"/>
  <bookViews>
    <workbookView xWindow="-108" yWindow="-108" windowWidth="23256" windowHeight="12576" xr2:uid="{00000000-000D-0000-FFFF-FFFF00000000}"/>
  </bookViews>
  <sheets>
    <sheet name="CPE" sheetId="1" r:id="rId1"/>
    <sheet name="CPA" sheetId="2" r:id="rId2"/>
    <sheet name="Annexe COR-CPA" sheetId="5" r:id="rId3"/>
  </sheets>
  <definedNames>
    <definedName name="cs4tzef4mrob">CPA!#REF!</definedName>
    <definedName name="hlywlklnpzf1">CPA!#REF!</definedName>
    <definedName name="pv3lqax7y1jr">CPA!#REF!</definedName>
    <definedName name="s84u48kc8nfn">CPA!#REF!</definedName>
    <definedName name="wjfwckmyw9ku">CPA!#REF!</definedName>
    <definedName name="zfqme02ew7uz">CPA!#REF!</definedName>
    <definedName name="_xlnm.Print_Area" localSheetId="0">CPE!$A$1:$E$29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2" l="1"/>
  <c r="G30" i="2" l="1"/>
  <c r="G26" i="2"/>
  <c r="G19" i="2"/>
  <c r="G27" i="2" s="1"/>
  <c r="G29" i="2" s="1"/>
  <c r="G11" i="2"/>
  <c r="G28" i="2" s="1"/>
  <c r="G8" i="2"/>
  <c r="G33" i="2" s="1"/>
  <c r="E27" i="1"/>
  <c r="E25" i="1"/>
  <c r="E24" i="1" s="1"/>
  <c r="E18" i="1"/>
  <c r="E16" i="1"/>
  <c r="E15" i="1" s="1"/>
  <c r="E13" i="1"/>
  <c r="E9" i="1" l="1"/>
  <c r="E12" i="1"/>
  <c r="E22" i="1"/>
</calcChain>
</file>

<file path=xl/sharedStrings.xml><?xml version="1.0" encoding="utf-8"?>
<sst xmlns="http://schemas.openxmlformats.org/spreadsheetml/2006/main" count="139" uniqueCount="96">
  <si>
    <t>Cadre du Personnel Enseignant</t>
  </si>
  <si>
    <t>Contrôle de l'application des articles 55 et 56 du Décret du 20/12/2001</t>
  </si>
  <si>
    <t>Article 55 - Type Long</t>
  </si>
  <si>
    <t>1°</t>
  </si>
  <si>
    <t>Professeurs, accompagnateurs</t>
  </si>
  <si>
    <t>règle: 60%≤ x ≤80%</t>
  </si>
  <si>
    <t>2°</t>
  </si>
  <si>
    <t>Assistants et Chargés de cours ( avant 2001)</t>
  </si>
  <si>
    <t>Chargés d'enseignement</t>
  </si>
  <si>
    <t>règle: 5%≤ x ≤40%</t>
  </si>
  <si>
    <t>règle : Assistants &gt;35% de 2°</t>
  </si>
  <si>
    <t>3°</t>
  </si>
  <si>
    <t>Conférenciers</t>
  </si>
  <si>
    <t>règle: x≤15%</t>
  </si>
  <si>
    <t>Sous total (a)</t>
  </si>
  <si>
    <t>4°</t>
  </si>
  <si>
    <t>Professeurs, accompagnateurs et chargés d'enseignement nommés /professeurs et accompagnateurs</t>
  </si>
  <si>
    <t>règle: x≤70% du (a)</t>
  </si>
  <si>
    <t>Article 56 - Type Court</t>
  </si>
  <si>
    <t>Professeurs</t>
  </si>
  <si>
    <t>règle : x≥85%</t>
  </si>
  <si>
    <t>Sous total (b)</t>
  </si>
  <si>
    <t>professeurs nommés ou définitifs</t>
  </si>
  <si>
    <t>règle: x≤70% du (b)</t>
  </si>
  <si>
    <t>PERSONNEL ADMINISTRATIF</t>
  </si>
  <si>
    <t>REFERENCE</t>
  </si>
  <si>
    <t>Attachés</t>
  </si>
  <si>
    <t>&gt;&gt;&gt; Attachés nommés ou engagés à titre définitif</t>
  </si>
  <si>
    <t>Total des Employés de Niveau 1</t>
  </si>
  <si>
    <t>Total (I)</t>
  </si>
  <si>
    <t>2+</t>
  </si>
  <si>
    <t>Adjoints administratifs</t>
  </si>
  <si>
    <t>&gt;&gt;&gt; Adjoints administratifs nommés ou engagés à titre définitif</t>
  </si>
  <si>
    <t>Total des Employés de Niveau 2+</t>
  </si>
  <si>
    <t>( a )</t>
  </si>
  <si>
    <t>Fonctions de recrutement</t>
  </si>
  <si>
    <t>Fonctions de promotion</t>
  </si>
  <si>
    <t>Administrateurs secrétaires</t>
  </si>
  <si>
    <t>Secrétaires - comptables</t>
  </si>
  <si>
    <t>Assistants bibliothécaires</t>
  </si>
  <si>
    <t>Correspondants - comptables</t>
  </si>
  <si>
    <t>Rédacteurs</t>
  </si>
  <si>
    <t>&gt;&gt;&gt; Agents administratifs de niveau 2 nommés ou engagés à titre définitif</t>
  </si>
  <si>
    <t>Total des Employés de Niveau 2</t>
  </si>
  <si>
    <t>( b )</t>
  </si>
  <si>
    <t>Premiers commis chefs</t>
  </si>
  <si>
    <t>Commis, commis -dactylographes, commis-sténodactylographes</t>
  </si>
  <si>
    <t>Premiers surveillants-chefs</t>
  </si>
  <si>
    <t>Messagers-huissiers,surveillants</t>
  </si>
  <si>
    <t>&gt;&gt;&gt; Agents administratifs de niveau 3 nommés ou engagés à titre définitif</t>
  </si>
  <si>
    <t>Total des Employés de Niveau 3</t>
  </si>
  <si>
    <t>( c )</t>
  </si>
  <si>
    <t>Total des Employés de Niveau 2+, 2 et 3          ( a ) + ( b ) + ( c )</t>
  </si>
  <si>
    <t>Total (II)</t>
  </si>
  <si>
    <t>Règle : Total (II) doit être supérieur ou égal à 1</t>
  </si>
  <si>
    <t>Total des emplois                                           Total (I) + Total (II)</t>
  </si>
  <si>
    <t>Total (III)</t>
  </si>
  <si>
    <t>Total des personnels nommés ou engagés à titre définitif</t>
  </si>
  <si>
    <t>Total (IV)</t>
  </si>
  <si>
    <t>points cadre selon UE</t>
  </si>
  <si>
    <t>points CPA</t>
  </si>
  <si>
    <t>règle</t>
  </si>
  <si>
    <t>RESPONSABLE QUALITE</t>
  </si>
  <si>
    <t>SIPP</t>
  </si>
  <si>
    <t>Art 57bis  D 20/12/2001</t>
  </si>
  <si>
    <t>Art 57ter D 20/12/2001</t>
  </si>
  <si>
    <t>NOM</t>
  </si>
  <si>
    <t>PRENOM</t>
  </si>
  <si>
    <t>FONCTION</t>
  </si>
  <si>
    <t>CHARGE</t>
  </si>
  <si>
    <t>9H (1/4)</t>
  </si>
  <si>
    <t>ESA…</t>
  </si>
  <si>
    <t>ESA …</t>
  </si>
  <si>
    <t>Art. 160octies décret 20/06/2008</t>
  </si>
  <si>
    <t>Comptabilité (si autre, à préciser)</t>
  </si>
  <si>
    <t>MEMBRES DU PERSONNEL DEFINITIF DETACHES</t>
  </si>
  <si>
    <t>RENFORT ADMINISTRATIF - PERSONNEL ADMINISTRATIF NIV.1</t>
  </si>
  <si>
    <r>
      <rPr>
        <b/>
        <sz val="12"/>
        <color rgb="FFFF0000"/>
        <rFont val="Calibri"/>
        <family val="2"/>
      </rPr>
      <t>STATUT :</t>
    </r>
    <r>
      <rPr>
        <b/>
        <sz val="12"/>
        <color indexed="8"/>
        <rFont val="Calibri"/>
        <family val="2"/>
      </rPr>
      <t xml:space="preserve"> Enseignant (E), Conférencier (C) </t>
    </r>
  </si>
  <si>
    <r>
      <rPr>
        <b/>
        <sz val="12"/>
        <color rgb="FFFF0000"/>
        <rFont val="Calibri"/>
        <family val="2"/>
      </rPr>
      <t>STATUT :</t>
    </r>
    <r>
      <rPr>
        <b/>
        <sz val="12"/>
        <color indexed="8"/>
        <rFont val="Calibri"/>
        <family val="2"/>
      </rPr>
      <t xml:space="preserve"> Enseignant (E), Administratif (A), Ouvrier (O)</t>
    </r>
  </si>
  <si>
    <r>
      <rPr>
        <b/>
        <sz val="12"/>
        <color rgb="FFFF0000"/>
        <rFont val="Calibri"/>
        <family val="2"/>
      </rPr>
      <t>STATUT :</t>
    </r>
    <r>
      <rPr>
        <b/>
        <sz val="12"/>
        <color indexed="8"/>
        <rFont val="Calibri"/>
        <family val="2"/>
      </rPr>
      <t xml:space="preserve"> Enseignant (E), Administratif (A)</t>
    </r>
  </si>
  <si>
    <t>Début</t>
  </si>
  <si>
    <t>Fin</t>
  </si>
  <si>
    <t>Type de congé</t>
  </si>
  <si>
    <t>Détachement vers:</t>
  </si>
  <si>
    <t>Renfort administratif (Art. 160octies décret 20/06/2008)</t>
  </si>
  <si>
    <t>NOUVEL ENGAGEMENT COMPENSATOIRE</t>
  </si>
  <si>
    <t xml:space="preserve">A CONCURRENCE DE </t>
  </si>
  <si>
    <t>DATE</t>
  </si>
  <si>
    <t>OU REMPLACE PAR</t>
  </si>
  <si>
    <t>OU EXTENSION DE CHARGE</t>
  </si>
  <si>
    <t>OU AUTRE (A PRECISER)</t>
  </si>
  <si>
    <t>DU</t>
  </si>
  <si>
    <t>AU</t>
  </si>
  <si>
    <t>CONSEILLERS ACADEMIQUES (Art 13 D 19/07/2017)</t>
  </si>
  <si>
    <t>AA 2019-2020 - Situation OCTOBRE 2019/JANVIER 2020</t>
  </si>
  <si>
    <t>Cadre  du  Personnel  Administratif    
AA 2019-2020  - Situation Octobre 2019/Janvier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</si>
</sst>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[$€-1]_-;\-* #,##0.00\ [$€-1]_-;_-* &quot;-&quot;??\ [$€-1]_-"/>
    <numFmt numFmtId="166" formatCode="d/mm/yy;@"/>
  </numFmts>
  <fonts count="81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i/>
      <u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9"/>
      <name val="Calibri"/>
      <family val="2"/>
    </font>
    <font>
      <sz val="10"/>
      <color indexed="8"/>
      <name val="Calibri"/>
      <family val="2"/>
    </font>
    <font>
      <i/>
      <sz val="10"/>
      <color indexed="8"/>
      <name val="Arial"/>
      <family val="2"/>
    </font>
    <font>
      <b/>
      <i/>
      <u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i/>
      <sz val="10"/>
      <color indexed="9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10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b/>
      <i/>
      <sz val="10"/>
      <color indexed="9"/>
      <name val="Calibri"/>
      <family val="2"/>
    </font>
    <font>
      <sz val="10"/>
      <color indexed="8"/>
      <name val="Calibri"/>
      <family val="2"/>
    </font>
    <font>
      <b/>
      <i/>
      <sz val="8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b/>
      <i/>
      <sz val="8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4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0"/>
      <color rgb="FF000000"/>
      <name val="Arial"/>
      <family val="2"/>
    </font>
    <font>
      <b/>
      <sz val="14"/>
      <color indexed="9"/>
      <name val="Calibri"/>
      <family val="2"/>
    </font>
    <font>
      <b/>
      <sz val="16"/>
      <color rgb="FF0000FF"/>
      <name val="Arial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7" tint="-0.249977111117893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4">
    <xf numFmtId="0" fontId="0" fillId="0" borderId="0"/>
    <xf numFmtId="0" fontId="48" fillId="0" borderId="0"/>
    <xf numFmtId="0" fontId="56" fillId="0" borderId="0"/>
    <xf numFmtId="165" fontId="1" fillId="0" borderId="0"/>
    <xf numFmtId="165" fontId="63" fillId="0" borderId="0" applyFont="0" applyFill="0" applyBorder="0" applyAlignment="0" applyProtection="0"/>
    <xf numFmtId="165" fontId="64" fillId="0" borderId="0"/>
    <xf numFmtId="165" fontId="1" fillId="0" borderId="0"/>
    <xf numFmtId="0" fontId="1" fillId="0" borderId="0"/>
    <xf numFmtId="164" fontId="1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2" borderId="25" applyNumberFormat="0" applyAlignment="0" applyProtection="0"/>
    <xf numFmtId="0" fontId="69" fillId="0" borderId="26" applyNumberFormat="0" applyFill="0" applyAlignment="0" applyProtection="0"/>
    <xf numFmtId="0" fontId="63" fillId="33" borderId="27" applyNumberFormat="0" applyFont="0" applyAlignment="0" applyProtection="0"/>
    <xf numFmtId="0" fontId="70" fillId="19" borderId="25" applyNumberFormat="0" applyAlignment="0" applyProtection="0"/>
    <xf numFmtId="0" fontId="71" fillId="15" borderId="0" applyNumberFormat="0" applyBorder="0" applyAlignment="0" applyProtection="0"/>
    <xf numFmtId="0" fontId="72" fillId="34" borderId="0" applyNumberFormat="0" applyBorder="0" applyAlignment="0" applyProtection="0"/>
    <xf numFmtId="0" fontId="64" fillId="0" borderId="0"/>
    <xf numFmtId="0" fontId="63" fillId="0" borderId="0"/>
    <xf numFmtId="0" fontId="73" fillId="16" borderId="0" applyNumberFormat="0" applyBorder="0" applyAlignment="0" applyProtection="0"/>
    <xf numFmtId="0" fontId="74" fillId="32" borderId="28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29" applyNumberFormat="0" applyFill="0" applyAlignment="0" applyProtection="0"/>
    <xf numFmtId="0" fontId="78" fillId="0" borderId="30" applyNumberFormat="0" applyFill="0" applyAlignment="0" applyProtection="0"/>
    <xf numFmtId="0" fontId="79" fillId="0" borderId="31" applyNumberFormat="0" applyFill="0" applyAlignment="0" applyProtection="0"/>
    <xf numFmtId="0" fontId="79" fillId="0" borderId="0" applyNumberFormat="0" applyFill="0" applyBorder="0" applyAlignment="0" applyProtection="0"/>
    <xf numFmtId="0" fontId="65" fillId="0" borderId="32" applyNumberFormat="0" applyFill="0" applyAlignment="0" applyProtection="0"/>
    <xf numFmtId="0" fontId="80" fillId="35" borderId="33" applyNumberFormat="0" applyAlignment="0" applyProtection="0"/>
    <xf numFmtId="0" fontId="1" fillId="0" borderId="0"/>
    <xf numFmtId="44" fontId="11" fillId="0" borderId="0" applyFont="0" applyFill="0" applyBorder="0" applyAlignment="0" applyProtection="0"/>
  </cellStyleXfs>
  <cellXfs count="160"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1" fillId="0" borderId="2" xfId="0" applyFont="1" applyBorder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49" fontId="20" fillId="2" borderId="3" xfId="0" applyNumberFormat="1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2" fontId="31" fillId="2" borderId="3" xfId="0" applyNumberFormat="1" applyFont="1" applyFill="1" applyBorder="1" applyAlignment="1">
      <alignment horizontal="center" vertical="center" wrapText="1"/>
    </xf>
    <xf numFmtId="49" fontId="34" fillId="0" borderId="4" xfId="0" applyNumberFormat="1" applyFont="1" applyBorder="1" applyAlignment="1">
      <alignment horizontal="center"/>
    </xf>
    <xf numFmtId="0" fontId="35" fillId="3" borderId="3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40" fillId="0" borderId="4" xfId="0" applyFont="1" applyBorder="1" applyAlignment="1">
      <alignment vertical="center"/>
    </xf>
    <xf numFmtId="2" fontId="42" fillId="0" borderId="3" xfId="0" applyNumberFormat="1" applyFont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2" fontId="31" fillId="4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1" fillId="0" borderId="0" xfId="0" applyFont="1" applyAlignment="1">
      <alignment horizontal="right"/>
    </xf>
    <xf numFmtId="0" fontId="47" fillId="0" borderId="0" xfId="0" applyFont="1" applyAlignment="1">
      <alignment wrapText="1"/>
    </xf>
    <xf numFmtId="10" fontId="50" fillId="2" borderId="3" xfId="0" applyNumberFormat="1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51" fillId="0" borderId="2" xfId="0" applyFont="1" applyBorder="1" applyAlignment="1">
      <alignment horizontal="center" vertical="center" wrapText="1"/>
    </xf>
    <xf numFmtId="10" fontId="50" fillId="2" borderId="3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1" fillId="0" borderId="0" xfId="0" applyFont="1" applyAlignment="1">
      <alignment horizontal="right" vertical="center" wrapText="1"/>
    </xf>
    <xf numFmtId="0" fontId="50" fillId="0" borderId="0" xfId="0" applyFont="1" applyAlignment="1">
      <alignment vertical="center" wrapText="1"/>
    </xf>
    <xf numFmtId="2" fontId="50" fillId="5" borderId="3" xfId="0" applyNumberFormat="1" applyFont="1" applyFill="1" applyBorder="1" applyAlignment="1">
      <alignment horizontal="center" vertical="center" wrapText="1"/>
    </xf>
    <xf numFmtId="10" fontId="50" fillId="2" borderId="6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Alignment="1">
      <alignment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2" fontId="45" fillId="2" borderId="3" xfId="0" applyNumberFormat="1" applyFont="1" applyFill="1" applyBorder="1" applyAlignment="1">
      <alignment horizontal="center" vertical="center" wrapText="1"/>
    </xf>
    <xf numFmtId="0" fontId="6" fillId="0" borderId="3" xfId="2" applyFont="1" applyBorder="1" applyAlignment="1">
      <alignment vertical="center"/>
    </xf>
    <xf numFmtId="0" fontId="51" fillId="0" borderId="1" xfId="0" applyFont="1" applyBorder="1" applyAlignment="1">
      <alignment horizontal="center"/>
    </xf>
    <xf numFmtId="0" fontId="51" fillId="0" borderId="11" xfId="0" applyFont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2" fillId="0" borderId="9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39" fillId="2" borderId="5" xfId="0" applyFont="1" applyFill="1" applyBorder="1" applyAlignment="1">
      <alignment horizontal="center" vertical="center"/>
    </xf>
    <xf numFmtId="2" fontId="59" fillId="0" borderId="3" xfId="0" applyNumberFormat="1" applyFont="1" applyBorder="1" applyAlignment="1">
      <alignment horizontal="center" vertical="center" wrapText="1"/>
    </xf>
    <xf numFmtId="0" fontId="54" fillId="0" borderId="0" xfId="2" applyFont="1" applyBorder="1" applyAlignment="1">
      <alignment vertical="center"/>
    </xf>
    <xf numFmtId="0" fontId="54" fillId="6" borderId="7" xfId="2" applyFont="1" applyFill="1" applyBorder="1" applyAlignment="1">
      <alignment vertical="center"/>
    </xf>
    <xf numFmtId="0" fontId="54" fillId="6" borderId="7" xfId="2" applyFont="1" applyFill="1" applyBorder="1" applyAlignment="1">
      <alignment horizontal="left" vertical="center"/>
    </xf>
    <xf numFmtId="0" fontId="6" fillId="8" borderId="14" xfId="2" applyFont="1" applyFill="1" applyBorder="1" applyAlignment="1">
      <alignment horizontal="center" vertical="center" wrapText="1"/>
    </xf>
    <xf numFmtId="0" fontId="6" fillId="2" borderId="14" xfId="2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6" fillId="13" borderId="14" xfId="2" applyFont="1" applyFill="1" applyBorder="1" applyAlignment="1">
      <alignment horizontal="center" vertical="center" wrapText="1"/>
    </xf>
    <xf numFmtId="0" fontId="6" fillId="12" borderId="14" xfId="2" applyFont="1" applyFill="1" applyBorder="1" applyAlignment="1">
      <alignment horizontal="center" vertical="center" wrapText="1"/>
    </xf>
    <xf numFmtId="0" fontId="6" fillId="11" borderId="14" xfId="2" applyFont="1" applyFill="1" applyBorder="1" applyAlignment="1">
      <alignment horizontal="center" vertical="center" wrapText="1"/>
    </xf>
    <xf numFmtId="165" fontId="62" fillId="13" borderId="15" xfId="6" applyFont="1" applyFill="1" applyBorder="1" applyAlignment="1">
      <alignment horizontal="center" vertical="center" wrapText="1"/>
    </xf>
    <xf numFmtId="165" fontId="62" fillId="13" borderId="23" xfId="6" applyFont="1" applyFill="1" applyBorder="1" applyAlignment="1">
      <alignment horizontal="center" vertical="center" wrapText="1"/>
    </xf>
    <xf numFmtId="166" fontId="62" fillId="13" borderId="24" xfId="6" applyNumberFormat="1" applyFont="1" applyFill="1" applyBorder="1" applyAlignment="1">
      <alignment horizontal="center" vertical="center" wrapText="1"/>
    </xf>
    <xf numFmtId="0" fontId="53" fillId="7" borderId="9" xfId="0" applyFont="1" applyFill="1" applyBorder="1" applyAlignment="1">
      <alignment horizontal="center" vertical="center"/>
    </xf>
    <xf numFmtId="0" fontId="53" fillId="7" borderId="12" xfId="0" applyFont="1" applyFill="1" applyBorder="1" applyAlignment="1">
      <alignment horizontal="center" vertical="center"/>
    </xf>
    <xf numFmtId="0" fontId="53" fillId="7" borderId="1" xfId="0" applyFont="1" applyFill="1" applyBorder="1" applyAlignment="1">
      <alignment horizontal="center" vertical="center"/>
    </xf>
    <xf numFmtId="49" fontId="34" fillId="0" borderId="4" xfId="0" applyNumberFormat="1" applyFont="1" applyBorder="1" applyAlignment="1">
      <alignment horizontal="center"/>
    </xf>
    <xf numFmtId="0" fontId="52" fillId="0" borderId="9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51" fillId="2" borderId="3" xfId="0" applyFont="1" applyFill="1" applyBorder="1" applyAlignment="1">
      <alignment horizontal="right" vertical="center" wrapText="1"/>
    </xf>
    <xf numFmtId="0" fontId="51" fillId="2" borderId="6" xfId="0" applyFont="1" applyFill="1" applyBorder="1" applyAlignment="1">
      <alignment horizontal="right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50" fillId="5" borderId="3" xfId="0" applyFont="1" applyFill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25" fillId="2" borderId="3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51" fillId="2" borderId="3" xfId="0" applyFont="1" applyFill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49" fillId="0" borderId="9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7" fillId="2" borderId="9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5" fillId="7" borderId="9" xfId="0" applyFont="1" applyFill="1" applyBorder="1" applyAlignment="1">
      <alignment horizontal="right" vertical="center" wrapText="1"/>
    </xf>
    <xf numFmtId="0" fontId="5" fillId="7" borderId="12" xfId="0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right" vertical="center" wrapText="1"/>
    </xf>
    <xf numFmtId="0" fontId="24" fillId="0" borderId="9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8" fillId="0" borderId="2" xfId="0" applyFont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right" vertical="center" wrapText="1"/>
    </xf>
    <xf numFmtId="0" fontId="28" fillId="2" borderId="12" xfId="0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44" fillId="2" borderId="8" xfId="0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/>
    </xf>
    <xf numFmtId="0" fontId="39" fillId="2" borderId="7" xfId="0" applyFont="1" applyFill="1" applyBorder="1" applyAlignment="1">
      <alignment horizontal="center" vertical="center"/>
    </xf>
    <xf numFmtId="0" fontId="32" fillId="0" borderId="9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2" fillId="0" borderId="9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9" fillId="0" borderId="9" xfId="0" applyFont="1" applyBorder="1" applyAlignment="1">
      <alignment horizontal="left" vertical="center" indent="5"/>
    </xf>
    <xf numFmtId="0" fontId="59" fillId="0" borderId="12" xfId="0" applyFont="1" applyBorder="1" applyAlignment="1">
      <alignment horizontal="left" vertical="center" indent="5"/>
    </xf>
    <xf numFmtId="0" fontId="59" fillId="0" borderId="1" xfId="0" applyFont="1" applyBorder="1" applyAlignment="1">
      <alignment horizontal="left" vertical="center" indent="5"/>
    </xf>
    <xf numFmtId="0" fontId="57" fillId="7" borderId="9" xfId="0" applyFont="1" applyFill="1" applyBorder="1" applyAlignment="1">
      <alignment horizontal="center" vertical="center" wrapText="1"/>
    </xf>
    <xf numFmtId="0" fontId="57" fillId="7" borderId="12" xfId="0" applyFont="1" applyFill="1" applyBorder="1" applyAlignment="1">
      <alignment horizontal="center" vertical="center" wrapText="1"/>
    </xf>
    <xf numFmtId="0" fontId="57" fillId="7" borderId="1" xfId="0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29" fillId="7" borderId="9" xfId="0" applyFont="1" applyFill="1" applyBorder="1" applyAlignment="1">
      <alignment horizontal="center" vertical="center" wrapText="1"/>
    </xf>
    <xf numFmtId="0" fontId="41" fillId="7" borderId="12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46" fillId="7" borderId="6" xfId="0" applyFont="1" applyFill="1" applyBorder="1" applyAlignment="1">
      <alignment horizontal="center" vertical="center" wrapText="1"/>
    </xf>
    <xf numFmtId="0" fontId="43" fillId="7" borderId="7" xfId="0" applyFont="1" applyFill="1" applyBorder="1" applyAlignment="1">
      <alignment horizontal="center" vertical="center" wrapText="1"/>
    </xf>
    <xf numFmtId="0" fontId="49" fillId="10" borderId="6" xfId="0" applyFont="1" applyFill="1" applyBorder="1" applyAlignment="1">
      <alignment horizontal="center" vertical="center" wrapText="1"/>
    </xf>
    <xf numFmtId="0" fontId="49" fillId="10" borderId="7" xfId="0" applyFont="1" applyFill="1" applyBorder="1" applyAlignment="1">
      <alignment horizontal="center" vertical="center" wrapText="1"/>
    </xf>
    <xf numFmtId="0" fontId="6" fillId="13" borderId="17" xfId="2" applyFont="1" applyFill="1" applyBorder="1" applyAlignment="1">
      <alignment horizontal="center" vertical="center"/>
    </xf>
    <xf numFmtId="0" fontId="6" fillId="13" borderId="16" xfId="2" applyFont="1" applyFill="1" applyBorder="1" applyAlignment="1">
      <alignment horizontal="center" vertical="center"/>
    </xf>
    <xf numFmtId="0" fontId="6" fillId="13" borderId="18" xfId="2" applyFont="1" applyFill="1" applyBorder="1" applyAlignment="1">
      <alignment horizontal="center" vertical="center"/>
    </xf>
    <xf numFmtId="165" fontId="62" fillId="36" borderId="21" xfId="6" applyFont="1" applyFill="1" applyBorder="1" applyAlignment="1">
      <alignment horizontal="center" vertical="center" wrapText="1"/>
    </xf>
    <xf numFmtId="165" fontId="62" fillId="36" borderId="20" xfId="6" applyFont="1" applyFill="1" applyBorder="1" applyAlignment="1">
      <alignment horizontal="center" vertical="center" wrapText="1"/>
    </xf>
    <xf numFmtId="165" fontId="62" fillId="13" borderId="20" xfId="6" applyFont="1" applyFill="1" applyBorder="1" applyAlignment="1">
      <alignment horizontal="center" vertical="center" wrapText="1"/>
    </xf>
    <xf numFmtId="165" fontId="62" fillId="13" borderId="23" xfId="6" applyFont="1" applyFill="1" applyBorder="1" applyAlignment="1">
      <alignment horizontal="center" vertical="center" wrapText="1"/>
    </xf>
    <xf numFmtId="165" fontId="62" fillId="13" borderId="22" xfId="6" applyFont="1" applyFill="1" applyBorder="1" applyAlignment="1">
      <alignment horizontal="center" vertical="center" wrapText="1"/>
    </xf>
    <xf numFmtId="0" fontId="6" fillId="13" borderId="19" xfId="2" applyFont="1" applyFill="1" applyBorder="1" applyAlignment="1">
      <alignment horizontal="center" vertical="center"/>
    </xf>
    <xf numFmtId="0" fontId="6" fillId="11" borderId="14" xfId="2" applyFont="1" applyFill="1" applyBorder="1" applyAlignment="1">
      <alignment horizontal="center" vertical="center"/>
    </xf>
    <xf numFmtId="0" fontId="6" fillId="12" borderId="14" xfId="2" applyFont="1" applyFill="1" applyBorder="1" applyAlignment="1">
      <alignment horizontal="center" vertical="center" wrapText="1"/>
    </xf>
    <xf numFmtId="0" fontId="60" fillId="6" borderId="13" xfId="2" applyFont="1" applyFill="1" applyBorder="1" applyAlignment="1">
      <alignment horizontal="center" vertical="center" wrapText="1"/>
    </xf>
    <xf numFmtId="0" fontId="60" fillId="6" borderId="5" xfId="2" applyFont="1" applyFill="1" applyBorder="1" applyAlignment="1">
      <alignment horizontal="center" vertical="center" wrapText="1"/>
    </xf>
    <xf numFmtId="0" fontId="6" fillId="8" borderId="14" xfId="2" applyFont="1" applyFill="1" applyBorder="1" applyAlignment="1">
      <alignment horizontal="center" vertical="center"/>
    </xf>
    <xf numFmtId="0" fontId="6" fillId="2" borderId="14" xfId="2" applyFont="1" applyFill="1" applyBorder="1" applyAlignment="1">
      <alignment horizontal="center" vertical="center"/>
    </xf>
    <xf numFmtId="0" fontId="6" fillId="12" borderId="14" xfId="2" applyFont="1" applyFill="1" applyBorder="1" applyAlignment="1">
      <alignment horizontal="center" vertical="center"/>
    </xf>
  </cellXfs>
  <cellStyles count="54">
    <cellStyle name="20 % - Accent1 2" xfId="9" xr:uid="{5293BCCF-D56A-4133-8137-29AB00E7A6BE}"/>
    <cellStyle name="20 % - Accent2 2" xfId="10" xr:uid="{02B3BEF8-4396-4141-A3BF-AAA84414D4EE}"/>
    <cellStyle name="20 % - Accent3 2" xfId="11" xr:uid="{DDA3F5F7-BF7A-49B3-BF5C-12BAE05717E9}"/>
    <cellStyle name="20 % - Accent4 2" xfId="12" xr:uid="{218118A4-15F6-4972-8C41-5F0E20710543}"/>
    <cellStyle name="20 % - Accent5 2" xfId="13" xr:uid="{ADE1DC5B-ED6C-4ACF-9CD5-AFFDFF0BA347}"/>
    <cellStyle name="20 % - Accent6 2" xfId="14" xr:uid="{4A2DF6A4-4D95-413D-B92F-6F021D329386}"/>
    <cellStyle name="40 % - Accent1 2" xfId="15" xr:uid="{D72F3C01-2217-4565-8883-B34E3CA449FE}"/>
    <cellStyle name="40 % - Accent2 2" xfId="16" xr:uid="{A750A9EA-DDAE-43A0-A2DA-BA187432051D}"/>
    <cellStyle name="40 % - Accent3 2" xfId="17" xr:uid="{FB0622DF-21D4-4482-B093-F7FF2553C078}"/>
    <cellStyle name="40 % - Accent4 2" xfId="18" xr:uid="{57261297-355A-4574-86BF-D90B31C4D64A}"/>
    <cellStyle name="40 % - Accent5 2" xfId="19" xr:uid="{07D2423E-BF87-4B2D-8A7E-4CF7E48A31B4}"/>
    <cellStyle name="40 % - Accent6 2" xfId="20" xr:uid="{8339553A-B1FB-424E-A023-B2258A47BF2B}"/>
    <cellStyle name="60 % - Accent1 2" xfId="21" xr:uid="{77FE9DF2-0287-45FE-850D-72315AB22B7F}"/>
    <cellStyle name="60 % - Accent2 2" xfId="22" xr:uid="{2BE36F6C-DE19-475D-8DFE-A7DD0F14446F}"/>
    <cellStyle name="60 % - Accent3 2" xfId="23" xr:uid="{D004DFF1-3427-4B6A-B8E4-07AEE96E22EE}"/>
    <cellStyle name="60 % - Accent4 2" xfId="24" xr:uid="{4BF243D6-ACC5-4956-8714-FBA6D00DAF50}"/>
    <cellStyle name="60 % - Accent5 2" xfId="25" xr:uid="{DE45407A-7F7B-4793-A3B1-5BC18A93E544}"/>
    <cellStyle name="60 % - Accent6 2" xfId="26" xr:uid="{4739D735-CDDF-4964-9AB9-FF8A96237A0A}"/>
    <cellStyle name="Accent1 2" xfId="27" xr:uid="{9312199B-00EC-464D-92DE-55E02582BA7D}"/>
    <cellStyle name="Accent2 2" xfId="28" xr:uid="{BF99A5DA-584D-4586-98F1-552B18103AFE}"/>
    <cellStyle name="Accent3 2" xfId="29" xr:uid="{3FDAF96F-1509-4EBC-BE51-63483D05DC8D}"/>
    <cellStyle name="Accent4 2" xfId="30" xr:uid="{A6136E9C-769C-4DDD-B64D-0B149CD1C0F2}"/>
    <cellStyle name="Accent5 2" xfId="31" xr:uid="{7679661F-E52E-4F07-A7F7-6A95BC3F7601}"/>
    <cellStyle name="Accent6 2" xfId="32" xr:uid="{A15DB9CE-515F-4FB7-B582-F2832324E419}"/>
    <cellStyle name="Avertissement 2" xfId="33" xr:uid="{6979975C-C5E4-4723-9C52-18A9EA18FA68}"/>
    <cellStyle name="Calcul 2" xfId="34" xr:uid="{77503952-CC1C-4679-9E8D-973542D662EC}"/>
    <cellStyle name="Cellule liée 2" xfId="35" xr:uid="{53DB06CE-45A2-4581-8429-9BC51BC7BEED}"/>
    <cellStyle name="Commentaire 2" xfId="36" xr:uid="{DC12F12E-A873-4ACC-A4F6-E5B4A164F604}"/>
    <cellStyle name="Entrée 2" xfId="37" xr:uid="{BB7B2E87-5CE6-4FAD-A470-C80D88310285}"/>
    <cellStyle name="Euro" xfId="4" xr:uid="{001BA0A0-BA7C-49A9-A9AA-8AEE4552895E}"/>
    <cellStyle name="Excel Built-in Normal" xfId="1" xr:uid="{00000000-0005-0000-0000-000000000000}"/>
    <cellStyle name="Insatisfaisant 2" xfId="38" xr:uid="{DA36ED43-4F19-42A9-A58F-025005E43FFB}"/>
    <cellStyle name="Milliers 2" xfId="8" xr:uid="{6ACB062B-95C1-4444-8922-547802E2E7E2}"/>
    <cellStyle name="Monétaire 2" xfId="53" xr:uid="{E3E24B44-AD3D-4721-A96B-21C29CDD3B35}"/>
    <cellStyle name="Neutre 2" xfId="39" xr:uid="{444B7EAF-4BBA-4DA9-A9D4-771D8BA7E161}"/>
    <cellStyle name="Normal" xfId="0" builtinId="0"/>
    <cellStyle name="Normal 2" xfId="2" xr:uid="{00000000-0005-0000-0000-000002000000}"/>
    <cellStyle name="Normal 2 2" xfId="40" xr:uid="{8562A0AB-3262-4704-959B-D2E44BE120AD}"/>
    <cellStyle name="Normal 2 3" xfId="5" xr:uid="{84E8FC5B-64B3-4BB8-AF30-809E9A0B38F9}"/>
    <cellStyle name="Normal 3" xfId="6" xr:uid="{19808BC6-2891-4D81-B1D2-B23F09D375D7}"/>
    <cellStyle name="Normal 3 2" xfId="41" xr:uid="{93631BA9-5846-487B-9D7D-54DC930A69A2}"/>
    <cellStyle name="Normal 4" xfId="7" xr:uid="{93E5D0DC-9E27-4479-9643-C5AB15C8EDB5}"/>
    <cellStyle name="Normal 5" xfId="52" xr:uid="{1015975A-73A2-4D52-BACD-DACDC097DD45}"/>
    <cellStyle name="Normal 6" xfId="3" xr:uid="{4D21509D-BBF8-40C0-B186-96DAF6F3D6AC}"/>
    <cellStyle name="Satisfaisant 2" xfId="42" xr:uid="{014517E3-F1A0-4392-8B6A-14E1EEE5A8AE}"/>
    <cellStyle name="Sortie 2" xfId="43" xr:uid="{0AAF6E21-1578-4831-81F0-8FCA57888747}"/>
    <cellStyle name="Texte explicatif 2" xfId="44" xr:uid="{07B4B244-5B1B-411B-AA41-7236E92AF268}"/>
    <cellStyle name="Titre 2" xfId="45" xr:uid="{130603CF-C600-4659-9015-789C227A38A4}"/>
    <cellStyle name="Titre 1 2" xfId="46" xr:uid="{E347FB98-A870-4D35-83D0-B185FC0C44EB}"/>
    <cellStyle name="Titre 2 2" xfId="47" xr:uid="{4F3C7E60-E566-47A0-9F25-D48438C3F0A7}"/>
    <cellStyle name="Titre 3 2" xfId="48" xr:uid="{530FCCE2-8476-4955-9253-72E0707F93C3}"/>
    <cellStyle name="Titre 4 2" xfId="49" xr:uid="{5B7C4897-73DD-4AEB-A0C3-656DA1780C6F}"/>
    <cellStyle name="Total 2" xfId="50" xr:uid="{734604D2-E218-4A2F-92F6-302B262E550D}"/>
    <cellStyle name="Vérification 2" xfId="51" xr:uid="{FA043490-3EDA-4491-9092-FE0A12C12EAC}"/>
  </cellStyles>
  <dxfs count="6">
    <dxf>
      <font>
        <color rgb="FF000000"/>
      </font>
      <fill>
        <patternFill patternType="solid">
          <bgColor rgb="FF00B050"/>
        </patternFill>
      </fill>
    </dxf>
    <dxf>
      <font>
        <color rgb="FF000000"/>
      </font>
      <fill>
        <patternFill patternType="solid">
          <bgColor rgb="FFFF0000"/>
        </patternFill>
      </fill>
    </dxf>
    <dxf>
      <fill>
        <patternFill patternType="solid">
          <bgColor rgb="FF595959"/>
        </patternFill>
      </fill>
    </dxf>
    <dxf>
      <fill>
        <patternFill patternType="solid">
          <bgColor rgb="FF595959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505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R30"/>
  <sheetViews>
    <sheetView tabSelected="1" zoomScaleNormal="100" workbookViewId="0">
      <pane xSplit="4" ySplit="7" topLeftCell="E20" activePane="bottomRight" state="frozen"/>
      <selection pane="topRight" activeCell="E1" sqref="E1"/>
      <selection pane="bottomLeft" activeCell="A7" sqref="A7"/>
      <selection pane="bottomRight" activeCell="G22" sqref="G22"/>
    </sheetView>
  </sheetViews>
  <sheetFormatPr baseColWidth="10" defaultColWidth="13.109375" defaultRowHeight="12" customHeight="1" x14ac:dyDescent="0.25"/>
  <cols>
    <col min="1" max="1" width="3.44140625" customWidth="1"/>
    <col min="2" max="2" width="31.109375" customWidth="1"/>
    <col min="3" max="3" width="24.44140625" customWidth="1"/>
    <col min="4" max="4" width="21.44140625" customWidth="1"/>
    <col min="5" max="5" width="16.6640625" customWidth="1"/>
  </cols>
  <sheetData>
    <row r="1" spans="1:226" s="39" customFormat="1" ht="15" customHeight="1" x14ac:dyDescent="0.25">
      <c r="A1" s="66" t="s">
        <v>0</v>
      </c>
      <c r="B1" s="67"/>
      <c r="C1" s="67"/>
      <c r="D1" s="67"/>
      <c r="E1" s="6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</row>
    <row r="2" spans="1:226" s="39" customFormat="1" ht="9.4499999999999993" customHeight="1" x14ac:dyDescent="0.25">
      <c r="A2" s="89"/>
      <c r="B2" s="89"/>
      <c r="C2" s="89"/>
      <c r="D2" s="89"/>
      <c r="E2" s="89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</row>
    <row r="3" spans="1:226" s="39" customFormat="1" ht="15" customHeight="1" x14ac:dyDescent="0.3">
      <c r="A3" s="90" t="s">
        <v>1</v>
      </c>
      <c r="B3" s="90"/>
      <c r="C3" s="90"/>
      <c r="D3" s="90"/>
      <c r="E3" s="90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</row>
    <row r="4" spans="1:226" s="39" customFormat="1" ht="15" customHeight="1" x14ac:dyDescent="0.3">
      <c r="A4" s="91" t="s">
        <v>94</v>
      </c>
      <c r="B4" s="91"/>
      <c r="C4" s="91"/>
      <c r="D4" s="91"/>
      <c r="E4" s="91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</row>
    <row r="5" spans="1:226" ht="15" customHeight="1" x14ac:dyDescent="0.25">
      <c r="A5" s="69"/>
      <c r="B5" s="69"/>
      <c r="C5" s="69"/>
      <c r="D5" s="69"/>
      <c r="E5" s="8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</row>
    <row r="6" spans="1:226" ht="24.45" customHeight="1" x14ac:dyDescent="0.25">
      <c r="A6" s="86" t="s">
        <v>71</v>
      </c>
      <c r="B6" s="87"/>
      <c r="C6" s="87"/>
      <c r="D6" s="87"/>
      <c r="E6" s="88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</row>
    <row r="7" spans="1:226" ht="15" customHeight="1" x14ac:dyDescent="0.25">
      <c r="A7" s="70" t="s">
        <v>2</v>
      </c>
      <c r="B7" s="71"/>
      <c r="C7" s="71"/>
      <c r="D7" s="71"/>
      <c r="E7" s="7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</row>
    <row r="8" spans="1:226" s="19" customFormat="1" ht="20.399999999999999" customHeight="1" x14ac:dyDescent="0.3">
      <c r="A8" s="16" t="s">
        <v>3</v>
      </c>
      <c r="B8" s="80" t="s">
        <v>4</v>
      </c>
      <c r="C8" s="80"/>
      <c r="D8" s="80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</row>
    <row r="9" spans="1:226" s="19" customFormat="1" ht="16.2" customHeight="1" x14ac:dyDescent="0.3">
      <c r="A9" s="45"/>
      <c r="B9" s="81" t="s">
        <v>5</v>
      </c>
      <c r="C9" s="81"/>
      <c r="D9" s="81"/>
      <c r="E9" s="20" t="e">
        <f>E8/E16</f>
        <v>#DIV/0!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</row>
    <row r="10" spans="1:226" s="19" customFormat="1" ht="18" customHeight="1" x14ac:dyDescent="0.3">
      <c r="A10" s="82" t="s">
        <v>6</v>
      </c>
      <c r="B10" s="84" t="s">
        <v>7</v>
      </c>
      <c r="C10" s="84"/>
      <c r="D10" s="84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</row>
    <row r="11" spans="1:226" s="19" customFormat="1" ht="14.4" customHeight="1" x14ac:dyDescent="0.3">
      <c r="A11" s="83"/>
      <c r="B11" s="85" t="s">
        <v>8</v>
      </c>
      <c r="C11" s="85"/>
      <c r="D11" s="85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</row>
    <row r="12" spans="1:226" s="27" customFormat="1" ht="18.600000000000001" customHeight="1" x14ac:dyDescent="0.25">
      <c r="A12" s="24"/>
      <c r="B12" s="74" t="s">
        <v>9</v>
      </c>
      <c r="C12" s="74"/>
      <c r="D12" s="74"/>
      <c r="E12" s="25" t="e">
        <f>(E10+E11)/E16</f>
        <v>#DIV/0!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</row>
    <row r="13" spans="1:226" s="27" customFormat="1" ht="17.399999999999999" customHeight="1" x14ac:dyDescent="0.25">
      <c r="A13" s="28"/>
      <c r="B13" s="74" t="s">
        <v>10</v>
      </c>
      <c r="C13" s="74"/>
      <c r="D13" s="79"/>
      <c r="E13" s="25" t="e">
        <f>E10/(E10+E11)</f>
        <v>#DIV/0!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</row>
    <row r="14" spans="1:226" s="27" customFormat="1" ht="19.95" customHeight="1" x14ac:dyDescent="0.25">
      <c r="A14" s="29" t="s">
        <v>11</v>
      </c>
      <c r="B14" s="73" t="s">
        <v>12</v>
      </c>
      <c r="C14" s="73"/>
      <c r="D14" s="73"/>
      <c r="E14" s="30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</row>
    <row r="15" spans="1:226" s="27" customFormat="1" ht="12.75" customHeight="1" x14ac:dyDescent="0.25">
      <c r="A15" s="46"/>
      <c r="B15" s="74" t="s">
        <v>13</v>
      </c>
      <c r="C15" s="74"/>
      <c r="D15" s="74"/>
      <c r="E15" s="25" t="e">
        <f>E14/E16</f>
        <v>#DIV/0!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</row>
    <row r="16" spans="1:226" s="27" customFormat="1" ht="12.75" customHeight="1" x14ac:dyDescent="0.25">
      <c r="A16" s="47"/>
      <c r="B16" s="77" t="s">
        <v>14</v>
      </c>
      <c r="C16" s="77"/>
      <c r="D16" s="77"/>
      <c r="E16" s="33">
        <f>((E8+E10)+E11)+E14</f>
        <v>0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</row>
    <row r="17" spans="1:226" s="27" customFormat="1" ht="43.95" customHeight="1" x14ac:dyDescent="0.25">
      <c r="A17" s="29" t="s">
        <v>15</v>
      </c>
      <c r="B17" s="73" t="s">
        <v>16</v>
      </c>
      <c r="C17" s="73"/>
      <c r="D17" s="73"/>
      <c r="E17" s="30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</row>
    <row r="18" spans="1:226" s="27" customFormat="1" ht="18.600000000000001" customHeight="1" x14ac:dyDescent="0.25">
      <c r="A18" s="46"/>
      <c r="B18" s="75" t="s">
        <v>17</v>
      </c>
      <c r="C18" s="75"/>
      <c r="D18" s="75"/>
      <c r="E18" s="34" t="e">
        <f>E17/(E8+E11)</f>
        <v>#DIV/0!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</row>
    <row r="19" spans="1:226" s="27" customFormat="1" ht="8.4" customHeight="1" x14ac:dyDescent="0.25">
      <c r="A19" s="76"/>
      <c r="B19" s="76"/>
      <c r="C19" s="76"/>
      <c r="D19" s="76"/>
      <c r="E19" s="7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</row>
    <row r="20" spans="1:226" s="27" customFormat="1" ht="16.95" customHeight="1" x14ac:dyDescent="0.25">
      <c r="A20" s="70" t="s">
        <v>18</v>
      </c>
      <c r="B20" s="71"/>
      <c r="C20" s="71"/>
      <c r="D20" s="71"/>
      <c r="E20" s="72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</row>
    <row r="21" spans="1:226" s="27" customFormat="1" ht="16.95" customHeight="1" x14ac:dyDescent="0.25">
      <c r="A21" s="36" t="s">
        <v>3</v>
      </c>
      <c r="B21" s="78" t="s">
        <v>19</v>
      </c>
      <c r="C21" s="78"/>
      <c r="D21" s="78"/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</row>
    <row r="22" spans="1:226" s="27" customFormat="1" ht="19.2" customHeight="1" x14ac:dyDescent="0.25">
      <c r="A22" s="48"/>
      <c r="B22" s="74" t="s">
        <v>20</v>
      </c>
      <c r="C22" s="74"/>
      <c r="D22" s="74"/>
      <c r="E22" s="25" t="e">
        <f>SUM((E21/E25))</f>
        <v>#DIV/0!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</row>
    <row r="23" spans="1:226" s="27" customFormat="1" ht="16.2" customHeight="1" x14ac:dyDescent="0.25">
      <c r="A23" s="29">
        <v>1.6</v>
      </c>
      <c r="B23" s="73" t="s">
        <v>12</v>
      </c>
      <c r="C23" s="73"/>
      <c r="D23" s="73"/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</row>
    <row r="24" spans="1:226" s="27" customFormat="1" ht="18" customHeight="1" x14ac:dyDescent="0.25">
      <c r="A24" s="46"/>
      <c r="B24" s="74" t="s">
        <v>13</v>
      </c>
      <c r="C24" s="74"/>
      <c r="D24" s="74"/>
      <c r="E24" s="25" t="e">
        <f>SUM((E23/E25))</f>
        <v>#DIV/0!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</row>
    <row r="25" spans="1:226" s="27" customFormat="1" ht="13.2" customHeight="1" x14ac:dyDescent="0.25">
      <c r="A25" s="47"/>
      <c r="B25" s="77" t="s">
        <v>21</v>
      </c>
      <c r="C25" s="77"/>
      <c r="D25" s="77"/>
      <c r="E25" s="33">
        <f>SUM((E21+E23))</f>
        <v>0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</row>
    <row r="26" spans="1:226" s="27" customFormat="1" ht="17.399999999999999" customHeight="1" x14ac:dyDescent="0.25">
      <c r="A26" s="29" t="s">
        <v>11</v>
      </c>
      <c r="B26" s="73" t="s">
        <v>22</v>
      </c>
      <c r="C26" s="73"/>
      <c r="D26" s="73"/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</row>
    <row r="27" spans="1:226" s="27" customFormat="1" ht="18.600000000000001" customHeight="1" x14ac:dyDescent="0.25">
      <c r="A27" s="46"/>
      <c r="B27" s="74" t="s">
        <v>23</v>
      </c>
      <c r="C27" s="74"/>
      <c r="D27" s="74"/>
      <c r="E27" s="25" t="e">
        <f>SUM((E26/E21))</f>
        <v>#DIV/0!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</row>
    <row r="28" spans="1:226" s="19" customFormat="1" ht="15" customHeight="1" x14ac:dyDescent="0.25">
      <c r="A28" s="49"/>
      <c r="B28" s="37"/>
      <c r="C28" s="37"/>
      <c r="D28" s="37"/>
      <c r="E28" s="37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</row>
    <row r="29" spans="1:226" s="19" customFormat="1" ht="15" customHeight="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</row>
    <row r="30" spans="1:226" ht="15" customHeight="1" x14ac:dyDescent="0.25">
      <c r="A30" s="10"/>
      <c r="B30" s="2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</row>
  </sheetData>
  <mergeCells count="28">
    <mergeCell ref="A6:E6"/>
    <mergeCell ref="A2:E2"/>
    <mergeCell ref="A3:E3"/>
    <mergeCell ref="A4:E4"/>
    <mergeCell ref="B14:D14"/>
    <mergeCell ref="B15:D15"/>
    <mergeCell ref="B16:D16"/>
    <mergeCell ref="B8:D8"/>
    <mergeCell ref="B9:D9"/>
    <mergeCell ref="A10:A11"/>
    <mergeCell ref="B10:D10"/>
    <mergeCell ref="B11:D11"/>
    <mergeCell ref="A1:E1"/>
    <mergeCell ref="A5:D5"/>
    <mergeCell ref="A7:E7"/>
    <mergeCell ref="B26:D26"/>
    <mergeCell ref="B27:D27"/>
    <mergeCell ref="B17:D17"/>
    <mergeCell ref="B18:D18"/>
    <mergeCell ref="A19:E19"/>
    <mergeCell ref="A20:E20"/>
    <mergeCell ref="B25:D25"/>
    <mergeCell ref="B21:D21"/>
    <mergeCell ref="B22:D22"/>
    <mergeCell ref="B23:D23"/>
    <mergeCell ref="B12:D12"/>
    <mergeCell ref="B24:D24"/>
    <mergeCell ref="B13:D13"/>
  </mergeCells>
  <phoneticPr fontId="0" type="noConversion"/>
  <pageMargins left="0.33" right="0.15748031496062992" top="0.74803149606299213" bottom="0.74803149606299213" header="0.27559055118110237" footer="0.31496062992125984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4"/>
  <sheetViews>
    <sheetView zoomScaleNormal="100" workbookViewId="0">
      <pane xSplit="6" ySplit="4" topLeftCell="G26" activePane="bottomRight" state="frozen"/>
      <selection pane="topRight" activeCell="G1" sqref="G1"/>
      <selection pane="bottomLeft" activeCell="A5" sqref="A5"/>
      <selection pane="bottomRight" activeCell="I7" sqref="I7"/>
    </sheetView>
  </sheetViews>
  <sheetFormatPr baseColWidth="10" defaultColWidth="13.109375" defaultRowHeight="15.75" customHeight="1" x14ac:dyDescent="0.25"/>
  <cols>
    <col min="1" max="1" width="2.6640625" customWidth="1"/>
    <col min="2" max="2" width="18.44140625" customWidth="1"/>
    <col min="3" max="3" width="25.88671875" customWidth="1"/>
    <col min="4" max="4" width="18.44140625" customWidth="1"/>
    <col min="5" max="5" width="14.88671875" customWidth="1"/>
    <col min="6" max="6" width="10.44140625" customWidth="1"/>
    <col min="7" max="7" width="11.88671875" customWidth="1"/>
  </cols>
  <sheetData>
    <row r="1" spans="1:7" ht="69" customHeight="1" x14ac:dyDescent="0.25">
      <c r="A1" s="3"/>
      <c r="B1" s="131" t="s">
        <v>95</v>
      </c>
      <c r="C1" s="132"/>
      <c r="D1" s="132"/>
      <c r="E1" s="132"/>
      <c r="F1" s="132"/>
      <c r="G1" s="133"/>
    </row>
    <row r="2" spans="1:7" ht="27.15" customHeight="1" x14ac:dyDescent="0.25">
      <c r="A2" s="10"/>
      <c r="B2" s="134" t="s">
        <v>72</v>
      </c>
      <c r="C2" s="135"/>
      <c r="D2" s="135"/>
      <c r="E2" s="135"/>
      <c r="F2" s="135"/>
      <c r="G2" s="136"/>
    </row>
    <row r="3" spans="1:7" ht="15" customHeight="1" x14ac:dyDescent="0.25">
      <c r="A3" s="3"/>
      <c r="B3" s="137" t="s">
        <v>24</v>
      </c>
      <c r="C3" s="138"/>
      <c r="D3" s="138"/>
      <c r="E3" s="139"/>
      <c r="F3" s="140" t="s">
        <v>25</v>
      </c>
      <c r="G3" s="142"/>
    </row>
    <row r="4" spans="1:7" ht="14.4" x14ac:dyDescent="0.25">
      <c r="A4" s="11"/>
      <c r="B4" s="137"/>
      <c r="C4" s="138"/>
      <c r="D4" s="138"/>
      <c r="E4" s="139"/>
      <c r="F4" s="141"/>
      <c r="G4" s="143"/>
    </row>
    <row r="5" spans="1:7" ht="21" customHeight="1" x14ac:dyDescent="0.25">
      <c r="A5" s="120">
        <v>1</v>
      </c>
      <c r="B5" s="122" t="s">
        <v>26</v>
      </c>
      <c r="C5" s="123"/>
      <c r="D5" s="123"/>
      <c r="E5" s="124"/>
      <c r="F5" s="4"/>
      <c r="G5" s="12">
        <v>0</v>
      </c>
    </row>
    <row r="6" spans="1:7" ht="23.4" customHeight="1" x14ac:dyDescent="0.25">
      <c r="A6" s="121"/>
      <c r="B6" s="122" t="s">
        <v>27</v>
      </c>
      <c r="C6" s="123"/>
      <c r="D6" s="123"/>
      <c r="E6" s="124"/>
      <c r="F6" s="4"/>
      <c r="G6" s="12">
        <v>0</v>
      </c>
    </row>
    <row r="7" spans="1:7" ht="23.4" customHeight="1" x14ac:dyDescent="0.25">
      <c r="A7" s="52"/>
      <c r="B7" s="128" t="s">
        <v>84</v>
      </c>
      <c r="C7" s="129"/>
      <c r="D7" s="129"/>
      <c r="E7" s="130"/>
      <c r="F7" s="4"/>
      <c r="G7" s="53">
        <v>0</v>
      </c>
    </row>
    <row r="8" spans="1:7" ht="12.75" customHeight="1" x14ac:dyDescent="0.25">
      <c r="A8" s="1"/>
      <c r="B8" s="92" t="s">
        <v>28</v>
      </c>
      <c r="C8" s="93"/>
      <c r="D8" s="93"/>
      <c r="E8" s="94"/>
      <c r="F8" s="6" t="s">
        <v>29</v>
      </c>
      <c r="G8" s="43">
        <f>SUM(G5:G5)</f>
        <v>0</v>
      </c>
    </row>
    <row r="9" spans="1:7" ht="19.2" customHeight="1" x14ac:dyDescent="0.25">
      <c r="A9" s="120" t="s">
        <v>30</v>
      </c>
      <c r="B9" s="122" t="s">
        <v>31</v>
      </c>
      <c r="C9" s="123"/>
      <c r="D9" s="123"/>
      <c r="E9" s="124"/>
      <c r="F9" s="4"/>
      <c r="G9" s="12">
        <v>0</v>
      </c>
    </row>
    <row r="10" spans="1:7" ht="21" customHeight="1" x14ac:dyDescent="0.25">
      <c r="A10" s="121"/>
      <c r="B10" s="125" t="s">
        <v>32</v>
      </c>
      <c r="C10" s="126"/>
      <c r="D10" s="126"/>
      <c r="E10" s="127"/>
      <c r="F10" s="4"/>
      <c r="G10" s="12">
        <v>0</v>
      </c>
    </row>
    <row r="11" spans="1:7" ht="12.75" customHeight="1" x14ac:dyDescent="0.25">
      <c r="A11" s="1"/>
      <c r="B11" s="92" t="s">
        <v>33</v>
      </c>
      <c r="C11" s="93"/>
      <c r="D11" s="93"/>
      <c r="E11" s="94"/>
      <c r="F11" s="6" t="s">
        <v>34</v>
      </c>
      <c r="G11" s="7">
        <f>SUM(G9:G9)</f>
        <v>0</v>
      </c>
    </row>
    <row r="12" spans="1:7" s="15" customFormat="1" ht="18.899999999999999" customHeight="1" x14ac:dyDescent="0.25">
      <c r="A12" s="113">
        <v>2</v>
      </c>
      <c r="B12" s="116" t="s">
        <v>35</v>
      </c>
      <c r="C12" s="117"/>
      <c r="D12" s="116" t="s">
        <v>36</v>
      </c>
      <c r="E12" s="117"/>
      <c r="F12" s="103"/>
      <c r="G12" s="104"/>
    </row>
    <row r="13" spans="1:7" s="15" customFormat="1" ht="19.95" customHeight="1" x14ac:dyDescent="0.25">
      <c r="A13" s="114"/>
      <c r="B13" s="98"/>
      <c r="C13" s="99"/>
      <c r="D13" s="98" t="s">
        <v>37</v>
      </c>
      <c r="E13" s="99"/>
      <c r="F13" s="4"/>
      <c r="G13" s="12">
        <v>0</v>
      </c>
    </row>
    <row r="14" spans="1:7" s="15" customFormat="1" ht="20.399999999999999" customHeight="1" x14ac:dyDescent="0.25">
      <c r="A14" s="114"/>
      <c r="B14" s="98" t="s">
        <v>38</v>
      </c>
      <c r="C14" s="99"/>
      <c r="D14" s="98"/>
      <c r="E14" s="99"/>
      <c r="F14" s="4"/>
      <c r="G14" s="12">
        <v>0</v>
      </c>
    </row>
    <row r="15" spans="1:7" s="15" customFormat="1" ht="18.45" customHeight="1" x14ac:dyDescent="0.25">
      <c r="A15" s="114"/>
      <c r="B15" s="98"/>
      <c r="C15" s="99"/>
      <c r="D15" s="98" t="s">
        <v>39</v>
      </c>
      <c r="E15" s="99"/>
      <c r="F15" s="4"/>
      <c r="G15" s="12">
        <v>0</v>
      </c>
    </row>
    <row r="16" spans="1:7" s="15" customFormat="1" ht="19.350000000000001" customHeight="1" x14ac:dyDescent="0.25">
      <c r="A16" s="114"/>
      <c r="B16" s="98" t="s">
        <v>40</v>
      </c>
      <c r="C16" s="99"/>
      <c r="D16" s="98"/>
      <c r="E16" s="99"/>
      <c r="F16" s="4"/>
      <c r="G16" s="12">
        <v>0</v>
      </c>
    </row>
    <row r="17" spans="1:7" s="15" customFormat="1" ht="19.95" customHeight="1" x14ac:dyDescent="0.25">
      <c r="A17" s="114"/>
      <c r="B17" s="98" t="s">
        <v>41</v>
      </c>
      <c r="C17" s="99"/>
      <c r="D17" s="98"/>
      <c r="E17" s="99"/>
      <c r="F17" s="4"/>
      <c r="G17" s="12">
        <v>0</v>
      </c>
    </row>
    <row r="18" spans="1:7" s="15" customFormat="1" ht="21.6" customHeight="1" x14ac:dyDescent="0.25">
      <c r="A18" s="115"/>
      <c r="B18" s="105" t="s">
        <v>42</v>
      </c>
      <c r="C18" s="106"/>
      <c r="D18" s="106"/>
      <c r="E18" s="107"/>
      <c r="F18" s="4"/>
      <c r="G18" s="12">
        <v>0</v>
      </c>
    </row>
    <row r="19" spans="1:7" s="15" customFormat="1" ht="16.2" customHeight="1" x14ac:dyDescent="0.25">
      <c r="A19" s="40"/>
      <c r="B19" s="92" t="s">
        <v>43</v>
      </c>
      <c r="C19" s="93"/>
      <c r="D19" s="93"/>
      <c r="E19" s="94"/>
      <c r="F19" s="6" t="s">
        <v>44</v>
      </c>
      <c r="G19" s="7">
        <f>SUM(G13:G17)</f>
        <v>0</v>
      </c>
    </row>
    <row r="20" spans="1:7" s="15" customFormat="1" ht="17.25" customHeight="1" x14ac:dyDescent="0.25">
      <c r="A20" s="113">
        <v>3</v>
      </c>
      <c r="B20" s="116" t="s">
        <v>35</v>
      </c>
      <c r="C20" s="117"/>
      <c r="D20" s="116" t="s">
        <v>36</v>
      </c>
      <c r="E20" s="117"/>
      <c r="F20" s="50"/>
      <c r="G20" s="51"/>
    </row>
    <row r="21" spans="1:7" s="15" customFormat="1" ht="21" customHeight="1" x14ac:dyDescent="0.25">
      <c r="A21" s="114"/>
      <c r="B21" s="98"/>
      <c r="C21" s="99"/>
      <c r="D21" s="98" t="s">
        <v>45</v>
      </c>
      <c r="E21" s="99"/>
      <c r="F21" s="4"/>
      <c r="G21" s="12">
        <v>0</v>
      </c>
    </row>
    <row r="22" spans="1:7" s="15" customFormat="1" ht="26.7" customHeight="1" x14ac:dyDescent="0.25">
      <c r="A22" s="114"/>
      <c r="B22" s="118" t="s">
        <v>46</v>
      </c>
      <c r="C22" s="119"/>
      <c r="D22" s="98"/>
      <c r="E22" s="99"/>
      <c r="F22" s="4"/>
      <c r="G22" s="12">
        <v>0</v>
      </c>
    </row>
    <row r="23" spans="1:7" s="15" customFormat="1" ht="22.2" customHeight="1" x14ac:dyDescent="0.25">
      <c r="A23" s="114"/>
      <c r="B23" s="98"/>
      <c r="C23" s="99"/>
      <c r="D23" s="98" t="s">
        <v>47</v>
      </c>
      <c r="E23" s="99"/>
      <c r="F23" s="4"/>
      <c r="G23" s="12">
        <v>0</v>
      </c>
    </row>
    <row r="24" spans="1:7" s="15" customFormat="1" ht="22.65" customHeight="1" x14ac:dyDescent="0.25">
      <c r="A24" s="114"/>
      <c r="B24" s="118" t="s">
        <v>48</v>
      </c>
      <c r="C24" s="119"/>
      <c r="D24" s="98"/>
      <c r="E24" s="99"/>
      <c r="F24" s="4"/>
      <c r="G24" s="12">
        <v>0</v>
      </c>
    </row>
    <row r="25" spans="1:7" s="15" customFormat="1" ht="26.4" customHeight="1" x14ac:dyDescent="0.25">
      <c r="A25" s="115"/>
      <c r="B25" s="100" t="s">
        <v>49</v>
      </c>
      <c r="C25" s="101"/>
      <c r="D25" s="101"/>
      <c r="E25" s="102"/>
      <c r="F25" s="4"/>
      <c r="G25" s="12">
        <v>0</v>
      </c>
    </row>
    <row r="26" spans="1:7" s="15" customFormat="1" ht="17.850000000000001" customHeight="1" x14ac:dyDescent="0.25">
      <c r="A26" s="41"/>
      <c r="B26" s="92" t="s">
        <v>50</v>
      </c>
      <c r="C26" s="93"/>
      <c r="D26" s="93"/>
      <c r="E26" s="94"/>
      <c r="F26" s="5" t="s">
        <v>51</v>
      </c>
      <c r="G26" s="7">
        <f>SUM(G21:G24)</f>
        <v>0</v>
      </c>
    </row>
    <row r="27" spans="1:7" s="15" customFormat="1" ht="18.45" customHeight="1" x14ac:dyDescent="0.25">
      <c r="A27" s="108"/>
      <c r="B27" s="92" t="s">
        <v>52</v>
      </c>
      <c r="C27" s="93"/>
      <c r="D27" s="93"/>
      <c r="E27" s="94"/>
      <c r="F27" s="6" t="s">
        <v>53</v>
      </c>
      <c r="G27" s="7">
        <f>SUM(G11,G19,G26)</f>
        <v>0</v>
      </c>
    </row>
    <row r="28" spans="1:7" s="15" customFormat="1" ht="17.25" customHeight="1" x14ac:dyDescent="0.25">
      <c r="A28" s="108"/>
      <c r="B28" s="95" t="s">
        <v>54</v>
      </c>
      <c r="C28" s="96"/>
      <c r="D28" s="96"/>
      <c r="E28" s="96"/>
      <c r="F28" s="97"/>
      <c r="G28" s="9" t="str">
        <f>IF(AND((G11=0),(G19=0),(G26=0)),"",IF((G27&gt;=1),"ok","pas ok"))</f>
        <v/>
      </c>
    </row>
    <row r="29" spans="1:7" s="15" customFormat="1" ht="19.95" customHeight="1" x14ac:dyDescent="0.25">
      <c r="A29" s="42"/>
      <c r="B29" s="92" t="s">
        <v>55</v>
      </c>
      <c r="C29" s="93"/>
      <c r="D29" s="93"/>
      <c r="E29" s="94"/>
      <c r="F29" s="6" t="s">
        <v>56</v>
      </c>
      <c r="G29" s="7">
        <f>SUM(G8,G27)</f>
        <v>0</v>
      </c>
    </row>
    <row r="30" spans="1:7" s="15" customFormat="1" ht="19.350000000000001" customHeight="1" x14ac:dyDescent="0.25">
      <c r="A30" s="42"/>
      <c r="B30" s="92" t="s">
        <v>57</v>
      </c>
      <c r="C30" s="93"/>
      <c r="D30" s="93"/>
      <c r="E30" s="94"/>
      <c r="F30" s="6" t="s">
        <v>58</v>
      </c>
      <c r="G30" s="7">
        <f>SUM(G6,G10,G18,G25)</f>
        <v>0</v>
      </c>
    </row>
    <row r="31" spans="1:7" s="15" customFormat="1" ht="20.399999999999999" customHeight="1" x14ac:dyDescent="0.25">
      <c r="A31" s="42"/>
      <c r="B31" s="112" t="s">
        <v>59</v>
      </c>
      <c r="C31" s="110"/>
      <c r="D31" s="110"/>
      <c r="E31" s="110"/>
      <c r="F31" s="111"/>
      <c r="G31" s="13"/>
    </row>
    <row r="32" spans="1:7" s="15" customFormat="1" ht="18.899999999999999" customHeight="1" x14ac:dyDescent="0.25">
      <c r="A32" s="42"/>
      <c r="B32" s="109" t="s">
        <v>60</v>
      </c>
      <c r="C32" s="110"/>
      <c r="D32" s="110"/>
      <c r="E32" s="110"/>
      <c r="F32" s="111"/>
      <c r="G32" s="7">
        <f>((((G8-G7)*6)+(G11*5))+(G19*4))+(G26*3)</f>
        <v>0</v>
      </c>
    </row>
    <row r="33" spans="1:7" s="15" customFormat="1" ht="21" customHeight="1" x14ac:dyDescent="0.25">
      <c r="A33" s="42"/>
      <c r="B33" s="109" t="s">
        <v>61</v>
      </c>
      <c r="C33" s="110"/>
      <c r="D33" s="110"/>
      <c r="E33" s="110"/>
      <c r="F33" s="111"/>
      <c r="G33" s="14" t="str">
        <f>IF((G32&lt;=G31),"ok","pas ok")</f>
        <v>ok</v>
      </c>
    </row>
    <row r="34" spans="1:7" ht="13.2" x14ac:dyDescent="0.25"/>
  </sheetData>
  <mergeCells count="51">
    <mergeCell ref="B7:E7"/>
    <mergeCell ref="B1:G1"/>
    <mergeCell ref="A5:A6"/>
    <mergeCell ref="B5:E5"/>
    <mergeCell ref="B6:E6"/>
    <mergeCell ref="B2:G2"/>
    <mergeCell ref="B3:E4"/>
    <mergeCell ref="F3:F4"/>
    <mergeCell ref="G3:G4"/>
    <mergeCell ref="B11:E11"/>
    <mergeCell ref="B8:E8"/>
    <mergeCell ref="A12:A18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A9:A10"/>
    <mergeCell ref="B9:E9"/>
    <mergeCell ref="B10:E10"/>
    <mergeCell ref="A20:A25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A27:A28"/>
    <mergeCell ref="B27:E27"/>
    <mergeCell ref="B29:E29"/>
    <mergeCell ref="B30:E30"/>
    <mergeCell ref="B33:F33"/>
    <mergeCell ref="B31:F31"/>
    <mergeCell ref="B32:F32"/>
    <mergeCell ref="B26:E26"/>
    <mergeCell ref="B28:F28"/>
    <mergeCell ref="D24:E24"/>
    <mergeCell ref="B25:E25"/>
    <mergeCell ref="F12:G12"/>
    <mergeCell ref="D16:E16"/>
    <mergeCell ref="B17:C17"/>
    <mergeCell ref="D17:E17"/>
    <mergeCell ref="B18:E18"/>
    <mergeCell ref="B19:E19"/>
  </mergeCells>
  <phoneticPr fontId="0" type="noConversion"/>
  <conditionalFormatting sqref="G28">
    <cfRule type="containsText" dxfId="5" priority="1" stopIfTrue="1" operator="containsText" text="pas ok">
      <formula>NOT(ISERROR(SEARCH("pas ok", G28)))</formula>
    </cfRule>
    <cfRule type="containsText" dxfId="4" priority="2" stopIfTrue="1" operator="containsText" text="ok">
      <formula>NOT(ISERROR(SEARCH("ok", G28)))</formula>
    </cfRule>
    <cfRule type="containsBlanks" dxfId="3" priority="3" stopIfTrue="1">
      <formula>LEN(TRIM(G28))=0</formula>
    </cfRule>
  </conditionalFormatting>
  <conditionalFormatting sqref="G33">
    <cfRule type="containsBlanks" dxfId="2" priority="4" stopIfTrue="1">
      <formula>LEN(TRIM(G33))=0</formula>
    </cfRule>
    <cfRule type="containsText" dxfId="1" priority="4" stopIfTrue="1" operator="containsText" text="pas ok">
      <formula>NOT(ISERROR(SEARCH("pas ok", G33)))</formula>
    </cfRule>
    <cfRule type="containsText" dxfId="0" priority="4" stopIfTrue="1" operator="containsText" text="ok">
      <formula>NOT(ISERROR(SEARCH("ok", G33)))</formula>
    </cfRule>
  </conditionalFormatting>
  <pageMargins left="0.15748031496062992" right="0.1574803149606299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80E12-491F-4BB7-8E9B-7D9A8FCFCEFB}">
  <dimension ref="A1:AX4"/>
  <sheetViews>
    <sheetView topLeftCell="Z1" zoomScale="70" zoomScaleNormal="70" workbookViewId="0">
      <selection activeCell="AK9" sqref="AK9"/>
    </sheetView>
  </sheetViews>
  <sheetFormatPr baseColWidth="10" defaultRowHeight="13.2" x14ac:dyDescent="0.25"/>
  <cols>
    <col min="2" max="2" width="15.6640625" customWidth="1"/>
    <col min="8" max="8" width="16.6640625" customWidth="1"/>
    <col min="18" max="18" width="16.6640625" customWidth="1"/>
    <col min="21" max="21" width="15.6640625" customWidth="1"/>
  </cols>
  <sheetData>
    <row r="1" spans="1:50" ht="39.6" customHeight="1" thickBot="1" x14ac:dyDescent="0.3">
      <c r="A1" s="54"/>
      <c r="B1" s="157" t="s">
        <v>62</v>
      </c>
      <c r="C1" s="157"/>
      <c r="D1" s="157"/>
      <c r="E1" s="157"/>
      <c r="F1" s="157"/>
      <c r="G1" s="157"/>
      <c r="H1" s="158" t="s">
        <v>63</v>
      </c>
      <c r="I1" s="158"/>
      <c r="J1" s="158"/>
      <c r="K1" s="158"/>
      <c r="L1" s="158"/>
      <c r="M1" s="159" t="s">
        <v>76</v>
      </c>
      <c r="N1" s="159"/>
      <c r="O1" s="159"/>
      <c r="P1" s="159"/>
      <c r="Q1" s="159"/>
      <c r="R1" s="153" t="s">
        <v>75</v>
      </c>
      <c r="S1" s="153"/>
      <c r="T1" s="153"/>
      <c r="U1" s="153"/>
      <c r="V1" s="153"/>
      <c r="W1" s="153"/>
      <c r="X1" s="153"/>
      <c r="Y1" s="153"/>
      <c r="Z1" s="144" t="s">
        <v>93</v>
      </c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6"/>
    </row>
    <row r="2" spans="1:50" ht="26.4" customHeight="1" thickBot="1" x14ac:dyDescent="0.3">
      <c r="A2" s="54"/>
      <c r="B2" s="157" t="s">
        <v>64</v>
      </c>
      <c r="C2" s="157"/>
      <c r="D2" s="157"/>
      <c r="E2" s="157"/>
      <c r="F2" s="157"/>
      <c r="G2" s="157"/>
      <c r="H2" s="158" t="s">
        <v>65</v>
      </c>
      <c r="I2" s="158"/>
      <c r="J2" s="158"/>
      <c r="K2" s="158"/>
      <c r="L2" s="158"/>
      <c r="M2" s="159" t="s">
        <v>73</v>
      </c>
      <c r="N2" s="159"/>
      <c r="O2" s="159"/>
      <c r="P2" s="159"/>
      <c r="Q2" s="159"/>
      <c r="R2" s="153"/>
      <c r="S2" s="153"/>
      <c r="T2" s="153"/>
      <c r="U2" s="153"/>
      <c r="V2" s="153"/>
      <c r="W2" s="153"/>
      <c r="X2" s="153"/>
      <c r="Y2" s="153"/>
      <c r="Z2" s="152"/>
      <c r="AA2" s="152"/>
      <c r="AB2" s="152"/>
      <c r="AC2" s="152"/>
      <c r="AD2" s="152"/>
      <c r="AE2" s="147" t="s">
        <v>85</v>
      </c>
      <c r="AF2" s="148"/>
      <c r="AG2" s="149" t="s">
        <v>86</v>
      </c>
      <c r="AH2" s="149" t="s">
        <v>87</v>
      </c>
      <c r="AI2" s="151"/>
      <c r="AJ2" s="147" t="s">
        <v>88</v>
      </c>
      <c r="AK2" s="148"/>
      <c r="AL2" s="149" t="s">
        <v>86</v>
      </c>
      <c r="AM2" s="149" t="s">
        <v>87</v>
      </c>
      <c r="AN2" s="151"/>
      <c r="AO2" s="147" t="s">
        <v>89</v>
      </c>
      <c r="AP2" s="148"/>
      <c r="AQ2" s="149" t="s">
        <v>86</v>
      </c>
      <c r="AR2" s="149" t="s">
        <v>87</v>
      </c>
      <c r="AS2" s="151"/>
      <c r="AT2" s="147" t="s">
        <v>90</v>
      </c>
      <c r="AU2" s="148"/>
      <c r="AV2" s="149" t="s">
        <v>86</v>
      </c>
      <c r="AW2" s="149" t="s">
        <v>87</v>
      </c>
      <c r="AX2" s="151"/>
    </row>
    <row r="3" spans="1:50" ht="78.599999999999994" thickBot="1" x14ac:dyDescent="0.3">
      <c r="A3" s="54"/>
      <c r="B3" s="57" t="s">
        <v>77</v>
      </c>
      <c r="C3" s="57" t="s">
        <v>66</v>
      </c>
      <c r="D3" s="57" t="s">
        <v>67</v>
      </c>
      <c r="E3" s="57" t="s">
        <v>68</v>
      </c>
      <c r="F3" s="57" t="s">
        <v>69</v>
      </c>
      <c r="G3" s="57" t="s">
        <v>70</v>
      </c>
      <c r="H3" s="58" t="s">
        <v>78</v>
      </c>
      <c r="I3" s="58" t="s">
        <v>66</v>
      </c>
      <c r="J3" s="58" t="s">
        <v>67</v>
      </c>
      <c r="K3" s="58" t="s">
        <v>68</v>
      </c>
      <c r="L3" s="58" t="s">
        <v>69</v>
      </c>
      <c r="M3" s="61" t="s">
        <v>66</v>
      </c>
      <c r="N3" s="61" t="s">
        <v>67</v>
      </c>
      <c r="O3" s="154" t="s">
        <v>68</v>
      </c>
      <c r="P3" s="154"/>
      <c r="Q3" s="61" t="s">
        <v>69</v>
      </c>
      <c r="R3" s="62" t="s">
        <v>78</v>
      </c>
      <c r="S3" s="62" t="s">
        <v>66</v>
      </c>
      <c r="T3" s="62" t="s">
        <v>67</v>
      </c>
      <c r="U3" s="62" t="s">
        <v>83</v>
      </c>
      <c r="V3" s="62" t="s">
        <v>69</v>
      </c>
      <c r="W3" s="62" t="s">
        <v>80</v>
      </c>
      <c r="X3" s="62" t="s">
        <v>81</v>
      </c>
      <c r="Y3" s="62" t="s">
        <v>82</v>
      </c>
      <c r="Z3" s="60" t="s">
        <v>79</v>
      </c>
      <c r="AA3" s="60" t="s">
        <v>66</v>
      </c>
      <c r="AB3" s="60" t="s">
        <v>67</v>
      </c>
      <c r="AC3" s="60" t="s">
        <v>68</v>
      </c>
      <c r="AD3" s="60" t="s">
        <v>69</v>
      </c>
      <c r="AE3" s="63" t="s">
        <v>66</v>
      </c>
      <c r="AF3" s="64" t="s">
        <v>67</v>
      </c>
      <c r="AG3" s="150"/>
      <c r="AH3" s="64" t="s">
        <v>91</v>
      </c>
      <c r="AI3" s="65" t="s">
        <v>92</v>
      </c>
      <c r="AJ3" s="63" t="s">
        <v>66</v>
      </c>
      <c r="AK3" s="64" t="s">
        <v>67</v>
      </c>
      <c r="AL3" s="150"/>
      <c r="AM3" s="64" t="s">
        <v>91</v>
      </c>
      <c r="AN3" s="65" t="s">
        <v>92</v>
      </c>
      <c r="AO3" s="63" t="s">
        <v>66</v>
      </c>
      <c r="AP3" s="64" t="s">
        <v>67</v>
      </c>
      <c r="AQ3" s="150"/>
      <c r="AR3" s="64" t="s">
        <v>91</v>
      </c>
      <c r="AS3" s="65" t="s">
        <v>92</v>
      </c>
      <c r="AT3" s="63" t="s">
        <v>66</v>
      </c>
      <c r="AU3" s="64" t="s">
        <v>67</v>
      </c>
      <c r="AV3" s="150"/>
      <c r="AW3" s="64" t="s">
        <v>91</v>
      </c>
      <c r="AX3" s="65" t="s">
        <v>92</v>
      </c>
    </row>
    <row r="4" spans="1:50" ht="30" customHeight="1" x14ac:dyDescent="0.25">
      <c r="A4" s="44" t="s">
        <v>71</v>
      </c>
      <c r="B4" s="55"/>
      <c r="C4" s="55"/>
      <c r="D4" s="55"/>
      <c r="E4" s="55"/>
      <c r="F4" s="56"/>
      <c r="G4" s="55"/>
      <c r="H4" s="55"/>
      <c r="I4" s="55"/>
      <c r="J4" s="55"/>
      <c r="K4" s="55"/>
      <c r="L4" s="55"/>
      <c r="M4" s="55"/>
      <c r="N4" s="55"/>
      <c r="O4" s="155" t="s">
        <v>74</v>
      </c>
      <c r="P4" s="156"/>
      <c r="Q4" s="55"/>
      <c r="R4" s="59"/>
      <c r="S4" s="59"/>
      <c r="T4" s="59"/>
      <c r="U4" s="59"/>
      <c r="V4" s="59"/>
      <c r="W4" s="59"/>
      <c r="X4" s="59"/>
      <c r="Y4" s="59"/>
    </row>
  </sheetData>
  <mergeCells count="23">
    <mergeCell ref="R1:Y2"/>
    <mergeCell ref="O3:P3"/>
    <mergeCell ref="O4:P4"/>
    <mergeCell ref="B1:G1"/>
    <mergeCell ref="B2:G2"/>
    <mergeCell ref="H1:L1"/>
    <mergeCell ref="H2:L2"/>
    <mergeCell ref="M1:Q1"/>
    <mergeCell ref="M2:Q2"/>
    <mergeCell ref="Z1:AX1"/>
    <mergeCell ref="AE2:AF2"/>
    <mergeCell ref="AG2:AG3"/>
    <mergeCell ref="AH2:AI2"/>
    <mergeCell ref="AJ2:AK2"/>
    <mergeCell ref="AL2:AL3"/>
    <mergeCell ref="AM2:AN2"/>
    <mergeCell ref="AO2:AP2"/>
    <mergeCell ref="AQ2:AQ3"/>
    <mergeCell ref="AR2:AS2"/>
    <mergeCell ref="AT2:AU2"/>
    <mergeCell ref="Z2:AD2"/>
    <mergeCell ref="AV2:AV3"/>
    <mergeCell ref="AW2:AX2"/>
  </mergeCells>
  <pageMargins left="0.7" right="0.7" top="0.75" bottom="0.75" header="0.3" footer="0.3"/>
  <pageSetup paperSize="9"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CPE</vt:lpstr>
      <vt:lpstr>CPA</vt:lpstr>
      <vt:lpstr>Annexe COR-CPA</vt:lpstr>
      <vt:lpstr>CPE!Zone_d_impression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SEELMANS</dc:creator>
  <cp:lastModifiedBy>Jonathan MATHY</cp:lastModifiedBy>
  <cp:lastPrinted>2017-08-25T08:21:29Z</cp:lastPrinted>
  <dcterms:created xsi:type="dcterms:W3CDTF">2012-10-18T09:45:27Z</dcterms:created>
  <dcterms:modified xsi:type="dcterms:W3CDTF">2019-09-18T12:13:30Z</dcterms:modified>
</cp:coreProperties>
</file>