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eleneB\Desktop\CONSEIL ETUDIANTS\"/>
    </mc:Choice>
  </mc:AlternateContent>
  <xr:revisionPtr revIDLastSave="0" documentId="8_{5CB1DE66-51DE-4B94-B7EC-D6D683D0CD10}" xr6:coauthVersionLast="47" xr6:coauthVersionMax="47" xr10:uidLastSave="{00000000-0000-0000-0000-000000000000}"/>
  <bookViews>
    <workbookView xWindow="-108" yWindow="-108" windowWidth="23256" windowHeight="12576" activeTab="5" xr2:uid="{C0019D12-A7A1-449C-9750-D315637A7807}"/>
  </bookViews>
  <sheets>
    <sheet name="Plan" sheetId="2" r:id="rId1"/>
    <sheet name="Journal" sheetId="1" r:id="rId2"/>
    <sheet name="Créances &amp; Dettes au 31-12" sheetId="3" r:id="rId3"/>
    <sheet name="Soldes" sheetId="9" r:id="rId4"/>
    <sheet name="Analyse" sheetId="5" r:id="rId5"/>
    <sheet name="Budget-CR" sheetId="8" r:id="rId6"/>
    <sheet name="Inventaire" sheetId="7" r:id="rId7"/>
  </sheets>
  <definedNames>
    <definedName name="_xlnm._FilterDatabase" localSheetId="1" hidden="1">Journal!$A$1:$J$91</definedName>
  </definedNames>
  <calcPr calcId="191029"/>
  <pivotCaches>
    <pivotCache cacheId="0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9" l="1"/>
  <c r="G5" i="1"/>
  <c r="G14" i="1"/>
  <c r="G6" i="1"/>
  <c r="G15" i="1"/>
  <c r="G16" i="1"/>
  <c r="G3" i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3" i="2"/>
  <c r="E4" i="2"/>
  <c r="E5" i="2"/>
  <c r="E6" i="2"/>
  <c r="E7" i="2"/>
  <c r="E8" i="2"/>
  <c r="E9" i="2"/>
  <c r="E2" i="2"/>
  <c r="C3" i="9"/>
  <c r="C5" i="9" s="1"/>
  <c r="D3" i="9"/>
  <c r="D5" i="9" s="1"/>
  <c r="B3" i="9"/>
  <c r="B5" i="9" s="1"/>
  <c r="G8" i="1"/>
  <c r="G9" i="1"/>
  <c r="G10" i="1"/>
  <c r="G11" i="1"/>
  <c r="G12" i="1"/>
  <c r="G13" i="1"/>
  <c r="G4" i="1"/>
  <c r="G7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2" i="1"/>
  <c r="F40" i="8"/>
  <c r="F39" i="8"/>
  <c r="E5" i="9" l="1"/>
  <c r="E3" i="9"/>
  <c r="C36" i="8"/>
  <c r="C11" i="8"/>
  <c r="C22" i="8"/>
  <c r="C27" i="8"/>
  <c r="D36" i="8"/>
  <c r="D11" i="8"/>
  <c r="D22" i="8"/>
  <c r="D27" i="8"/>
  <c r="E36" i="8"/>
  <c r="E11" i="8"/>
  <c r="E22" i="8"/>
  <c r="E27" i="8"/>
  <c r="F11" i="8"/>
  <c r="F22" i="8"/>
  <c r="F27" i="8"/>
  <c r="F36" i="8"/>
  <c r="F28" i="8" l="1"/>
  <c r="F41" i="8" s="1"/>
  <c r="C41" i="8"/>
  <c r="E28" i="8"/>
  <c r="E41" i="8" s="1"/>
  <c r="D28" i="8"/>
  <c r="D41" i="8" s="1"/>
  <c r="C28" i="8"/>
  <c r="C42" i="8" s="1"/>
  <c r="E42" i="8" l="1"/>
  <c r="F42" i="8"/>
  <c r="D42" i="8"/>
</calcChain>
</file>

<file path=xl/sharedStrings.xml><?xml version="1.0" encoding="utf-8"?>
<sst xmlns="http://schemas.openxmlformats.org/spreadsheetml/2006/main" count="199" uniqueCount="111">
  <si>
    <t>Date</t>
  </si>
  <si>
    <t>Contrepartie</t>
  </si>
  <si>
    <t>Description</t>
  </si>
  <si>
    <t>Compte
courant</t>
  </si>
  <si>
    <t>Compte
épargne</t>
  </si>
  <si>
    <t>Caisse</t>
  </si>
  <si>
    <t>Total</t>
  </si>
  <si>
    <t>Poste</t>
  </si>
  <si>
    <t>Réf. 
just</t>
  </si>
  <si>
    <t>Réf. 
transaction</t>
  </si>
  <si>
    <t>Equipement</t>
  </si>
  <si>
    <t>Transfert interne</t>
  </si>
  <si>
    <t>Subside CE</t>
  </si>
  <si>
    <t>Action 1</t>
  </si>
  <si>
    <t>Date
facture</t>
  </si>
  <si>
    <t>Fournisseur</t>
  </si>
  <si>
    <t>Code</t>
  </si>
  <si>
    <t>DÉPENSES</t>
  </si>
  <si>
    <t>A1</t>
  </si>
  <si>
    <t>Représentation</t>
  </si>
  <si>
    <t>A2</t>
  </si>
  <si>
    <t xml:space="preserve">Défense / promotion </t>
  </si>
  <si>
    <t>A3</t>
  </si>
  <si>
    <t>Participation</t>
  </si>
  <si>
    <t>A4</t>
  </si>
  <si>
    <t xml:space="preserve">Circulation de l'information </t>
  </si>
  <si>
    <t>A5</t>
  </si>
  <si>
    <t>Formation</t>
  </si>
  <si>
    <t>A6</t>
  </si>
  <si>
    <t>Information aux étudiants</t>
  </si>
  <si>
    <t>A7</t>
  </si>
  <si>
    <t>Autres (à préciser)</t>
  </si>
  <si>
    <t>TOTAL ACTIVITÉS</t>
  </si>
  <si>
    <t>FONCTIONNEMENT</t>
  </si>
  <si>
    <t>B1</t>
  </si>
  <si>
    <t>Téléphonie</t>
  </si>
  <si>
    <t>B2</t>
  </si>
  <si>
    <t>Promotion</t>
  </si>
  <si>
    <t>B3</t>
  </si>
  <si>
    <t>Fournitures de bureau</t>
  </si>
  <si>
    <t>B4</t>
  </si>
  <si>
    <t>Petits matériels</t>
  </si>
  <si>
    <t>B5</t>
  </si>
  <si>
    <t>Impressions</t>
  </si>
  <si>
    <t>B6</t>
  </si>
  <si>
    <t>Déplacements</t>
  </si>
  <si>
    <t>B7</t>
  </si>
  <si>
    <t>Frais financiers</t>
  </si>
  <si>
    <t>B8</t>
  </si>
  <si>
    <t>Entretien</t>
  </si>
  <si>
    <t>B9</t>
  </si>
  <si>
    <t>Accueil et réception</t>
  </si>
  <si>
    <t>TOTAL FONCTIONNEMENT</t>
  </si>
  <si>
    <t>EQUIPEMENT</t>
  </si>
  <si>
    <t>Matériel informatique</t>
  </si>
  <si>
    <t>Matériel de bureau</t>
  </si>
  <si>
    <t>Autres équipements</t>
  </si>
  <si>
    <t>TOTAL ÉQUIPEMENT</t>
  </si>
  <si>
    <t>TOTAL DEPENSES</t>
  </si>
  <si>
    <t>Subsides CE</t>
  </si>
  <si>
    <t>Autres subsides</t>
  </si>
  <si>
    <t>Produits financiers</t>
  </si>
  <si>
    <t>Recettes - activité 1</t>
  </si>
  <si>
    <t>Recettes - activité 2</t>
  </si>
  <si>
    <t>Recettes - activité 3</t>
  </si>
  <si>
    <t>TOTAL RECETTES</t>
  </si>
  <si>
    <t>Dettes reportées ex préc</t>
  </si>
  <si>
    <t>Créances reportées ex préc</t>
  </si>
  <si>
    <t>RÉSULTAT</t>
  </si>
  <si>
    <t>Dettes reportées ex suiv</t>
  </si>
  <si>
    <t>Créances reportées ex suiv</t>
  </si>
  <si>
    <t>VARIATION DE TRESORERIE</t>
  </si>
  <si>
    <t>Étiquettes de lignes</t>
  </si>
  <si>
    <t>Somme de Total</t>
  </si>
  <si>
    <t>(vide)</t>
  </si>
  <si>
    <t>Total général</t>
  </si>
  <si>
    <t>Catégorie</t>
  </si>
  <si>
    <t>Fonctionnement</t>
  </si>
  <si>
    <t>Reports</t>
  </si>
  <si>
    <t>Dette ex préc</t>
  </si>
  <si>
    <t>Créance ex préc</t>
  </si>
  <si>
    <t>Subsides</t>
  </si>
  <si>
    <t>Intérêts bancaires</t>
  </si>
  <si>
    <t>Autres recettes</t>
  </si>
  <si>
    <t>Action 2</t>
  </si>
  <si>
    <t>Description du bien</t>
  </si>
  <si>
    <t>Date d'achat</t>
  </si>
  <si>
    <t>Réf. just</t>
  </si>
  <si>
    <t>Affectation</t>
  </si>
  <si>
    <t>Etat</t>
  </si>
  <si>
    <t>n°</t>
  </si>
  <si>
    <t>Missions</t>
  </si>
  <si>
    <t>RECETTES</t>
  </si>
  <si>
    <t>Montant
à percevoir</t>
  </si>
  <si>
    <t>Montant 
à acquitter</t>
  </si>
  <si>
    <t>Solde au 31/12/2019</t>
  </si>
  <si>
    <t>MISSIONS</t>
  </si>
  <si>
    <t>Autres activités (à préciser)</t>
  </si>
  <si>
    <t>Autres frais de fonctionnement</t>
  </si>
  <si>
    <t>Type</t>
  </si>
  <si>
    <t>Dépense</t>
  </si>
  <si>
    <t>Recette</t>
  </si>
  <si>
    <t>Solde d'après encodage</t>
  </si>
  <si>
    <t>Solde mesuré réellement</t>
  </si>
  <si>
    <t>Ecart à justifier</t>
  </si>
  <si>
    <t>B0</t>
  </si>
  <si>
    <t>Solde au 01/01/2021</t>
  </si>
  <si>
    <t>Réalisé
2020</t>
  </si>
  <si>
    <t>Initial
2021</t>
  </si>
  <si>
    <t>Ajusté
2021</t>
  </si>
  <si>
    <t>Réalisé
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</si>
</sst>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1D77"/>
      <name val="Calibri"/>
      <family val="2"/>
      <scheme val="minor"/>
    </font>
    <font>
      <b/>
      <sz val="11"/>
      <color rgb="FF001D77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1D77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1D77"/>
      </top>
      <bottom style="thin">
        <color rgb="FF001D77"/>
      </bottom>
      <diagonal/>
    </border>
    <border>
      <left/>
      <right/>
      <top style="thin">
        <color rgb="FF001D77"/>
      </top>
      <bottom/>
      <diagonal/>
    </border>
    <border>
      <left/>
      <right/>
      <top/>
      <bottom style="thin">
        <color rgb="FF001D77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rgb="FF001D77"/>
      </bottom>
      <diagonal/>
    </border>
    <border>
      <left/>
      <right/>
      <top style="thin">
        <color theme="0"/>
      </top>
      <bottom/>
      <diagonal/>
    </border>
    <border>
      <left style="thin">
        <color rgb="FF001D77"/>
      </left>
      <right style="thin">
        <color rgb="FF001D77"/>
      </right>
      <top style="thin">
        <color rgb="FF001D77"/>
      </top>
      <bottom style="thin">
        <color rgb="FF001D77"/>
      </bottom>
      <diagonal/>
    </border>
    <border>
      <left style="thin">
        <color rgb="FF001D77"/>
      </left>
      <right/>
      <top style="thin">
        <color rgb="FF001D77"/>
      </top>
      <bottom/>
      <diagonal/>
    </border>
    <border>
      <left/>
      <right style="thin">
        <color rgb="FF001D77"/>
      </right>
      <top style="thin">
        <color rgb="FF001D77"/>
      </top>
      <bottom/>
      <diagonal/>
    </border>
    <border>
      <left/>
      <right style="thin">
        <color rgb="FF001D77"/>
      </right>
      <top style="thin">
        <color rgb="FF001D77"/>
      </top>
      <bottom style="thin">
        <color rgb="FF001D77"/>
      </bottom>
      <diagonal/>
    </border>
    <border>
      <left/>
      <right style="thin">
        <color rgb="FF001D77"/>
      </right>
      <top/>
      <bottom style="thin">
        <color rgb="FF001D77"/>
      </bottom>
      <diagonal/>
    </border>
    <border>
      <left style="thin">
        <color rgb="FF001D77"/>
      </left>
      <right style="thin">
        <color rgb="FF001D77"/>
      </right>
      <top/>
      <bottom/>
      <diagonal/>
    </border>
    <border>
      <left style="thin">
        <color rgb="FF001D77"/>
      </left>
      <right style="thin">
        <color rgb="FF001D77"/>
      </right>
      <top/>
      <bottom style="thin">
        <color rgb="FF001D77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Border="1"/>
    <xf numFmtId="0" fontId="0" fillId="0" borderId="0" xfId="0" applyBorder="1"/>
    <xf numFmtId="44" fontId="0" fillId="0" borderId="0" xfId="0" applyNumberFormat="1"/>
    <xf numFmtId="0" fontId="0" fillId="0" borderId="0" xfId="0" applyFill="1" applyBorder="1"/>
    <xf numFmtId="164" fontId="2" fillId="0" borderId="0" xfId="0" applyNumberFormat="1" applyFont="1"/>
    <xf numFmtId="0" fontId="2" fillId="0" borderId="0" xfId="0" applyFont="1"/>
    <xf numFmtId="164" fontId="0" fillId="0" borderId="0" xfId="0" applyNumberFormat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0" fontId="5" fillId="0" borderId="2" xfId="0" applyFont="1" applyBorder="1" applyAlignment="1">
      <alignment horizontal="left"/>
    </xf>
    <xf numFmtId="0" fontId="4" fillId="0" borderId="0" xfId="0" applyFont="1" applyBorder="1"/>
    <xf numFmtId="164" fontId="4" fillId="0" borderId="0" xfId="0" applyNumberFormat="1" applyFont="1" applyBorder="1"/>
    <xf numFmtId="0" fontId="4" fillId="0" borderId="3" xfId="0" applyFont="1" applyBorder="1"/>
    <xf numFmtId="0" fontId="4" fillId="0" borderId="4" xfId="0" applyFont="1" applyBorder="1"/>
    <xf numFmtId="164" fontId="4" fillId="0" borderId="4" xfId="0" applyNumberFormat="1" applyFont="1" applyBorder="1"/>
    <xf numFmtId="0" fontId="5" fillId="0" borderId="4" xfId="0" applyFont="1" applyBorder="1"/>
    <xf numFmtId="0" fontId="5" fillId="0" borderId="4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0" xfId="0" applyAlignment="1">
      <alignment wrapText="1"/>
    </xf>
    <xf numFmtId="164" fontId="4" fillId="0" borderId="3" xfId="0" applyNumberFormat="1" applyFont="1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0" fontId="3" fillId="2" borderId="5" xfId="0" applyFont="1" applyFill="1" applyBorder="1"/>
    <xf numFmtId="0" fontId="1" fillId="2" borderId="5" xfId="0" applyFont="1" applyFill="1" applyBorder="1"/>
    <xf numFmtId="164" fontId="3" fillId="2" borderId="5" xfId="0" applyNumberFormat="1" applyFont="1" applyFill="1" applyBorder="1"/>
    <xf numFmtId="0" fontId="1" fillId="2" borderId="5" xfId="0" applyFont="1" applyFill="1" applyBorder="1" applyAlignment="1">
      <alignment horizontal="left"/>
    </xf>
    <xf numFmtId="0" fontId="3" fillId="2" borderId="7" xfId="0" applyFont="1" applyFill="1" applyBorder="1"/>
    <xf numFmtId="0" fontId="1" fillId="2" borderId="7" xfId="0" applyFont="1" applyFill="1" applyBorder="1" applyAlignment="1">
      <alignment horizontal="left"/>
    </xf>
    <xf numFmtId="164" fontId="3" fillId="2" borderId="7" xfId="0" applyNumberFormat="1" applyFont="1" applyFill="1" applyBorder="1"/>
    <xf numFmtId="0" fontId="7" fillId="0" borderId="0" xfId="0" applyFont="1" applyFill="1" applyAlignment="1">
      <alignment horizontal="center"/>
    </xf>
    <xf numFmtId="164" fontId="0" fillId="0" borderId="2" xfId="0" applyNumberFormat="1" applyBorder="1"/>
    <xf numFmtId="0" fontId="0" fillId="0" borderId="9" xfId="0" applyBorder="1"/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64" fontId="0" fillId="0" borderId="11" xfId="0" applyNumberFormat="1" applyBorder="1"/>
    <xf numFmtId="164" fontId="0" fillId="0" borderId="12" xfId="0" applyNumberFormat="1" applyBorder="1"/>
    <xf numFmtId="0" fontId="5" fillId="0" borderId="8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164" fontId="0" fillId="0" borderId="10" xfId="0" applyNumberFormat="1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1D77"/>
        </patternFill>
      </fill>
      <alignment horizontal="center" vertical="bottom" textRotation="0" wrapText="0" indent="0" justifyLastLine="0" shrinkToFit="0" readingOrder="0"/>
    </dxf>
    <dxf>
      <numFmt numFmtId="164" formatCode="_-* #,##0.00\ _€_-;\-* #,##0.0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1D77"/>
        </patternFill>
      </fill>
      <alignment horizontal="center" vertical="bottom" textRotation="0" wrapText="1" indent="0" justifyLastLine="0" shrinkToFit="0" readingOrder="0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* #,##0.00\ _€_-;\-* #,##0.00\ _€_-;_-* &quot;-&quot;??\ _€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1D77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1D77"/>
      <color rgb="FFC928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omas LESUISSE" refreshedDate="43444.703441550926" createdVersion="6" refreshedVersion="6" minRefreshableVersion="3" recordCount="106" xr:uid="{2A2AB2EE-4319-45AC-B130-B99A6E3583D8}">
  <cacheSource type="worksheet">
    <worksheetSource ref="A1:J1048576" sheet="Journal"/>
  </cacheSource>
  <cacheFields count="10">
    <cacheField name="Date" numFmtId="0">
      <sharedItems containsNonDate="0" containsString="0" containsBlank="1"/>
    </cacheField>
    <cacheField name="Contrepartie" numFmtId="0">
      <sharedItems containsNonDate="0" containsString="0" containsBlank="1"/>
    </cacheField>
    <cacheField name="Description" numFmtId="0">
      <sharedItems containsNonDate="0" containsString="0" containsBlank="1"/>
    </cacheField>
    <cacheField name="Compte_x000a_courant" numFmtId="0">
      <sharedItems containsNonDate="0" containsString="0" containsBlank="1"/>
    </cacheField>
    <cacheField name="Compte_x000a_épargne" numFmtId="0">
      <sharedItems containsNonDate="0" containsString="0" containsBlank="1"/>
    </cacheField>
    <cacheField name="Caisse" numFmtId="0">
      <sharedItems containsNonDate="0" containsString="0" containsBlank="1"/>
    </cacheField>
    <cacheField name="Total" numFmtId="0">
      <sharedItems containsString="0" containsBlank="1" containsNumber="1" containsInteger="1" minValue="0" maxValue="0"/>
    </cacheField>
    <cacheField name="Poste" numFmtId="0">
      <sharedItems containsNonDate="0" containsBlank="1" count="32">
        <m/>
        <s v="A6-Information aux étudiants" u="1"/>
        <s v="Autres - Activité 2" u="1"/>
        <s v="B2-Promotion" u="1"/>
        <s v="B3-Fournitures de bureau" u="1"/>
        <s v="Matériel de bureau" u="1"/>
        <s v="-Subside CE" u="1"/>
        <s v="Information" u="1"/>
        <s v="Petits matériels" u="1"/>
        <s v="Subside CE" u="1"/>
        <s v="B4-Petits matériels" u="1"/>
        <s v="-Equipement" u="1"/>
        <s v="Dette ex prec" u="1"/>
        <s v="Accueil et réception" u="1"/>
        <s v="A1-Représentation" u="1"/>
        <s v="B6-Déplacements" u="1"/>
        <s v="Téléphonie" u="1"/>
        <s v="Autres - Activité 1" u="1"/>
        <s v="Accueil" u="1"/>
        <s v="Fournitures de bureau" u="1"/>
        <s v="Retrait" u="1"/>
        <s v="Erreur" u="1"/>
        <s v="B9-Accueil et réception" u="1"/>
        <s v="Transfert interne" u="1"/>
        <s v="Information aux étudiants" u="1"/>
        <s v="Déplacements" u="1"/>
        <s v="B1-Téléphonie" u="1"/>
        <s v="-Intérêts bancaires" u="1"/>
        <s v="Equipement" u="1"/>
        <s v="-Transfert interne" u="1"/>
        <s v="Frais financiers" u="1"/>
        <s v="Promotion" u="1"/>
      </sharedItems>
    </cacheField>
    <cacheField name="Réf. _x000a_just" numFmtId="0">
      <sharedItems containsNonDate="0" containsString="0" containsBlank="1"/>
    </cacheField>
    <cacheField name="Réf. _x000a_transaction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6"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n v="0"/>
    <x v="0"/>
    <m/>
    <m/>
  </r>
  <r>
    <m/>
    <m/>
    <m/>
    <m/>
    <m/>
    <m/>
    <m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A6466E-90FF-470E-BF7E-377465F33587}" name="Tableau croisé dynamique1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B5" firstHeaderRow="1" firstDataRow="1" firstDataCol="1"/>
  <pivotFields count="10">
    <pivotField showAll="0"/>
    <pivotField showAll="0"/>
    <pivotField showAll="0"/>
    <pivotField showAll="0"/>
    <pivotField showAll="0"/>
    <pivotField showAll="0"/>
    <pivotField dataField="1" showAll="0"/>
    <pivotField axis="axisRow" showAll="0" sortType="ascending">
      <items count="33">
        <item m="1" x="14"/>
        <item m="1" x="1"/>
        <item m="1" x="18"/>
        <item m="1" x="13"/>
        <item m="1" x="17"/>
        <item m="1" x="2"/>
        <item m="1" x="26"/>
        <item m="1" x="3"/>
        <item m="1" x="4"/>
        <item m="1" x="10"/>
        <item m="1" x="15"/>
        <item m="1" x="22"/>
        <item m="1" x="25"/>
        <item m="1" x="12"/>
        <item m="1" x="28"/>
        <item m="1" x="11"/>
        <item m="1" x="21"/>
        <item m="1" x="19"/>
        <item m="1" x="30"/>
        <item m="1" x="7"/>
        <item m="1" x="24"/>
        <item m="1" x="27"/>
        <item m="1" x="5"/>
        <item m="1" x="8"/>
        <item m="1" x="31"/>
        <item m="1" x="20"/>
        <item m="1" x="9"/>
        <item m="1" x="6"/>
        <item m="1" x="16"/>
        <item m="1" x="23"/>
        <item m="1" x="29"/>
        <item x="0"/>
        <item t="default"/>
      </items>
    </pivotField>
    <pivotField showAll="0"/>
    <pivotField showAll="0"/>
  </pivotFields>
  <rowFields count="1">
    <field x="7"/>
  </rowFields>
  <rowItems count="2">
    <i>
      <x v="31"/>
    </i>
    <i t="grand">
      <x/>
    </i>
  </rowItems>
  <colItems count="1">
    <i/>
  </colItems>
  <dataFields count="1">
    <dataField name="Somme de Total" fld="6" baseField="0" baseItem="0" numFmtId="164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161CCF-3D95-4570-AE35-8DA9B6A692AF}" name="Tableau1" displayName="Tableau1" ref="A1:J106" totalsRowShown="0" headerRowDxfId="5">
  <autoFilter ref="A1:J106" xr:uid="{F590CCDD-42B2-4DA4-8BEC-E44901E8504E}"/>
  <sortState xmlns:xlrd2="http://schemas.microsoft.com/office/spreadsheetml/2017/richdata2" ref="A2:J106">
    <sortCondition ref="A1:A106"/>
  </sortState>
  <tableColumns count="10">
    <tableColumn id="1" xr3:uid="{0524A260-A677-4026-97A6-1D135F8A4F47}" name="Date"/>
    <tableColumn id="2" xr3:uid="{51A8DEF4-9533-493E-8404-2F250C461058}" name="Contrepartie"/>
    <tableColumn id="3" xr3:uid="{3E9EC8C7-1B0C-40B0-8A3E-872581A1452B}" name="Description"/>
    <tableColumn id="4" xr3:uid="{3E252899-7A6F-424E-95C3-CC3ED8925A83}" name="Compte_x000a_courant"/>
    <tableColumn id="5" xr3:uid="{E7B3FFE8-745B-4389-AF32-3ABE51010441}" name="Compte_x000a_épargne"/>
    <tableColumn id="6" xr3:uid="{0BDDB74C-F010-49CC-B81A-268AC20D1677}" name="Caisse"/>
    <tableColumn id="7" xr3:uid="{1BBA3998-CD1A-4FDB-9DD4-1A552170BEBB}" name="Total" dataDxfId="4">
      <calculatedColumnFormula>SUM(D2:F2)</calculatedColumnFormula>
    </tableColumn>
    <tableColumn id="8" xr3:uid="{1980B984-DAA7-4D51-BC88-43C457394499}" name="Poste" dataDxfId="3"/>
    <tableColumn id="9" xr3:uid="{C6137575-8D85-4DC6-BE49-D579C38899C5}" name="Réf. _x000a_just"/>
    <tableColumn id="10" xr3:uid="{AD02BB1B-CF24-4D1C-B22F-AE70B09522F4}" name="Réf. _x000a_transac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99AAAD1-A666-4EED-BA7E-A5EE646F2925}" name="Tableau3" displayName="Tableau3" ref="A1:H15" totalsRowShown="0" headerRowDxfId="2">
  <autoFilter ref="A1:H15" xr:uid="{96B6B8FE-6963-4B42-919A-80D519BD0C56}"/>
  <tableColumns count="8">
    <tableColumn id="1" xr3:uid="{1156479E-77E5-4893-93CA-D4F051F62FAE}" name="Date_x000a_facture"/>
    <tableColumn id="2" xr3:uid="{16D75EDE-712D-454D-A879-C34227C3045A}" name="Fournisseur"/>
    <tableColumn id="3" xr3:uid="{521096B9-37C5-43F9-963C-B16CA103BE97}" name="Description"/>
    <tableColumn id="4" xr3:uid="{FB66A698-BD1E-4638-818D-0DBF7DCD8069}" name="Montant_x000a_à percevoir"/>
    <tableColumn id="5" xr3:uid="{808A2EA7-A0B1-4950-AC0A-BE3284E306E0}" name="Montant _x000a_à acquitter"/>
    <tableColumn id="6" xr3:uid="{87FD760C-D344-4214-A2B2-27B87FF43CB1}" name="Poste"/>
    <tableColumn id="7" xr3:uid="{9E804DB2-CD14-48EB-9F96-4BEB2C460CEE}" name="Réf. _x000a_just"/>
    <tableColumn id="8" xr3:uid="{26B2E307-7092-43A7-8936-5A12789EAE55}" name="Réf. _x000a_transactio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EDEB901-C86C-4C7C-928F-0458D2692158}" name="Tableau4" displayName="Tableau4" ref="A1:F30" totalsRowShown="0" headerRowDxfId="0">
  <autoFilter ref="A1:F30" xr:uid="{CC999996-6BE0-4126-B3E3-CAEC09490362}"/>
  <tableColumns count="6">
    <tableColumn id="1" xr3:uid="{A950AA8D-2065-40B1-A706-D24F979190A5}" name="n°"/>
    <tableColumn id="2" xr3:uid="{EA5ABB13-B1CF-46A5-9652-1385543B5D35}" name="Description du bien"/>
    <tableColumn id="3" xr3:uid="{97BF5924-4714-4F9F-A4C8-81C1E2C09099}" name="Date d'achat"/>
    <tableColumn id="4" xr3:uid="{04B6D8B8-02F8-4427-9DFE-2F5BA43C02FE}" name="Réf. just"/>
    <tableColumn id="5" xr3:uid="{776D9F89-B97F-47B9-AAEE-4762D727858E}" name="Affectation"/>
    <tableColumn id="6" xr3:uid="{8E051D28-E4DE-49BC-A62E-B20A0C68BF2B}" name="Eta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D7739-A772-45B5-8C94-BE2084F21D2D}">
  <sheetPr codeName="Feuil1"/>
  <dimension ref="A1:E27"/>
  <sheetViews>
    <sheetView workbookViewId="0"/>
  </sheetViews>
  <sheetFormatPr baseColWidth="10" defaultColWidth="11.44140625" defaultRowHeight="14.4" x14ac:dyDescent="0.3"/>
  <cols>
    <col min="3" max="3" width="26" bestFit="1" customWidth="1"/>
    <col min="4" max="4" width="26.5546875" bestFit="1" customWidth="1"/>
    <col min="5" max="5" width="0" hidden="1" customWidth="1"/>
  </cols>
  <sheetData>
    <row r="1" spans="1:5" x14ac:dyDescent="0.3">
      <c r="A1" s="40" t="s">
        <v>16</v>
      </c>
      <c r="B1" s="40" t="s">
        <v>99</v>
      </c>
      <c r="C1" s="40" t="s">
        <v>76</v>
      </c>
      <c r="D1" s="40" t="s">
        <v>7</v>
      </c>
    </row>
    <row r="2" spans="1:5" x14ac:dyDescent="0.3">
      <c r="A2" t="s">
        <v>18</v>
      </c>
      <c r="B2" t="s">
        <v>100</v>
      </c>
      <c r="C2" t="s">
        <v>91</v>
      </c>
      <c r="D2" t="s">
        <v>19</v>
      </c>
      <c r="E2" t="str">
        <f>CONCATENATE(A2,"-",D2)</f>
        <v>A1-Représentation</v>
      </c>
    </row>
    <row r="3" spans="1:5" x14ac:dyDescent="0.3">
      <c r="A3" t="s">
        <v>20</v>
      </c>
      <c r="B3" t="s">
        <v>100</v>
      </c>
      <c r="C3" t="s">
        <v>91</v>
      </c>
      <c r="D3" t="s">
        <v>21</v>
      </c>
      <c r="E3" t="str">
        <f t="shared" ref="E3:E27" si="0">CONCATENATE(A3,"-",D3)</f>
        <v xml:space="preserve">A2-Défense / promotion </v>
      </c>
    </row>
    <row r="4" spans="1:5" x14ac:dyDescent="0.3">
      <c r="A4" t="s">
        <v>22</v>
      </c>
      <c r="B4" t="s">
        <v>100</v>
      </c>
      <c r="C4" t="s">
        <v>91</v>
      </c>
      <c r="D4" t="s">
        <v>23</v>
      </c>
      <c r="E4" t="str">
        <f t="shared" si="0"/>
        <v>A3-Participation</v>
      </c>
    </row>
    <row r="5" spans="1:5" x14ac:dyDescent="0.3">
      <c r="A5" t="s">
        <v>24</v>
      </c>
      <c r="B5" t="s">
        <v>100</v>
      </c>
      <c r="C5" t="s">
        <v>91</v>
      </c>
      <c r="D5" t="s">
        <v>25</v>
      </c>
      <c r="E5" t="str">
        <f t="shared" si="0"/>
        <v xml:space="preserve">A4-Circulation de l'information </v>
      </c>
    </row>
    <row r="6" spans="1:5" x14ac:dyDescent="0.3">
      <c r="A6" t="s">
        <v>26</v>
      </c>
      <c r="B6" t="s">
        <v>100</v>
      </c>
      <c r="C6" t="s">
        <v>91</v>
      </c>
      <c r="D6" t="s">
        <v>27</v>
      </c>
      <c r="E6" t="str">
        <f t="shared" si="0"/>
        <v>A5-Formation</v>
      </c>
    </row>
    <row r="7" spans="1:5" x14ac:dyDescent="0.3">
      <c r="A7" t="s">
        <v>28</v>
      </c>
      <c r="B7" t="s">
        <v>100</v>
      </c>
      <c r="C7" t="s">
        <v>91</v>
      </c>
      <c r="D7" t="s">
        <v>29</v>
      </c>
      <c r="E7" t="str">
        <f t="shared" si="0"/>
        <v>A6-Information aux étudiants</v>
      </c>
    </row>
    <row r="8" spans="1:5" x14ac:dyDescent="0.3">
      <c r="A8" t="s">
        <v>30</v>
      </c>
      <c r="B8" t="s">
        <v>100</v>
      </c>
      <c r="C8" t="s">
        <v>91</v>
      </c>
      <c r="D8" t="s">
        <v>97</v>
      </c>
      <c r="E8" t="str">
        <f t="shared" si="0"/>
        <v>A7-Autres activités (à préciser)</v>
      </c>
    </row>
    <row r="9" spans="1:5" x14ac:dyDescent="0.3">
      <c r="A9" t="s">
        <v>34</v>
      </c>
      <c r="B9" t="s">
        <v>100</v>
      </c>
      <c r="C9" t="s">
        <v>77</v>
      </c>
      <c r="D9" t="s">
        <v>35</v>
      </c>
      <c r="E9" t="str">
        <f t="shared" si="0"/>
        <v>B1-Téléphonie</v>
      </c>
    </row>
    <row r="10" spans="1:5" x14ac:dyDescent="0.3">
      <c r="A10" t="s">
        <v>36</v>
      </c>
      <c r="B10" t="s">
        <v>100</v>
      </c>
      <c r="C10" t="s">
        <v>77</v>
      </c>
      <c r="D10" t="s">
        <v>37</v>
      </c>
      <c r="E10" t="str">
        <f t="shared" si="0"/>
        <v>B2-Promotion</v>
      </c>
    </row>
    <row r="11" spans="1:5" x14ac:dyDescent="0.3">
      <c r="A11" t="s">
        <v>38</v>
      </c>
      <c r="B11" t="s">
        <v>100</v>
      </c>
      <c r="C11" t="s">
        <v>77</v>
      </c>
      <c r="D11" t="s">
        <v>39</v>
      </c>
      <c r="E11" t="str">
        <f t="shared" si="0"/>
        <v>B3-Fournitures de bureau</v>
      </c>
    </row>
    <row r="12" spans="1:5" x14ac:dyDescent="0.3">
      <c r="A12" t="s">
        <v>40</v>
      </c>
      <c r="B12" t="s">
        <v>100</v>
      </c>
      <c r="C12" t="s">
        <v>77</v>
      </c>
      <c r="D12" t="s">
        <v>41</v>
      </c>
      <c r="E12" t="str">
        <f t="shared" si="0"/>
        <v>B4-Petits matériels</v>
      </c>
    </row>
    <row r="13" spans="1:5" x14ac:dyDescent="0.3">
      <c r="A13" t="s">
        <v>42</v>
      </c>
      <c r="B13" t="s">
        <v>100</v>
      </c>
      <c r="C13" t="s">
        <v>77</v>
      </c>
      <c r="D13" t="s">
        <v>43</v>
      </c>
      <c r="E13" t="str">
        <f t="shared" si="0"/>
        <v>B5-Impressions</v>
      </c>
    </row>
    <row r="14" spans="1:5" x14ac:dyDescent="0.3">
      <c r="A14" t="s">
        <v>44</v>
      </c>
      <c r="B14" t="s">
        <v>100</v>
      </c>
      <c r="C14" t="s">
        <v>77</v>
      </c>
      <c r="D14" t="s">
        <v>45</v>
      </c>
      <c r="E14" t="str">
        <f t="shared" si="0"/>
        <v>B6-Déplacements</v>
      </c>
    </row>
    <row r="15" spans="1:5" x14ac:dyDescent="0.3">
      <c r="A15" t="s">
        <v>46</v>
      </c>
      <c r="B15" t="s">
        <v>100</v>
      </c>
      <c r="C15" t="s">
        <v>77</v>
      </c>
      <c r="D15" t="s">
        <v>47</v>
      </c>
      <c r="E15" t="str">
        <f t="shared" si="0"/>
        <v>B7-Frais financiers</v>
      </c>
    </row>
    <row r="16" spans="1:5" x14ac:dyDescent="0.3">
      <c r="A16" t="s">
        <v>48</v>
      </c>
      <c r="B16" t="s">
        <v>100</v>
      </c>
      <c r="C16" t="s">
        <v>77</v>
      </c>
      <c r="D16" t="s">
        <v>49</v>
      </c>
      <c r="E16" t="str">
        <f t="shared" si="0"/>
        <v>B8-Entretien</v>
      </c>
    </row>
    <row r="17" spans="1:5" x14ac:dyDescent="0.3">
      <c r="A17" t="s">
        <v>50</v>
      </c>
      <c r="B17" t="s">
        <v>100</v>
      </c>
      <c r="C17" t="s">
        <v>77</v>
      </c>
      <c r="D17" t="s">
        <v>51</v>
      </c>
      <c r="E17" t="str">
        <f t="shared" si="0"/>
        <v>B9-Accueil et réception</v>
      </c>
    </row>
    <row r="18" spans="1:5" x14ac:dyDescent="0.3">
      <c r="A18" t="s">
        <v>105</v>
      </c>
      <c r="B18" t="s">
        <v>100</v>
      </c>
      <c r="C18" t="s">
        <v>77</v>
      </c>
      <c r="D18" t="s">
        <v>98</v>
      </c>
      <c r="E18" t="str">
        <f t="shared" si="0"/>
        <v>B0-Autres frais de fonctionnement</v>
      </c>
    </row>
    <row r="19" spans="1:5" x14ac:dyDescent="0.3">
      <c r="B19" t="s">
        <v>100</v>
      </c>
      <c r="C19" t="s">
        <v>10</v>
      </c>
      <c r="D19" t="s">
        <v>10</v>
      </c>
      <c r="E19" t="str">
        <f t="shared" si="0"/>
        <v>-Equipement</v>
      </c>
    </row>
    <row r="20" spans="1:5" x14ac:dyDescent="0.3">
      <c r="B20" t="s">
        <v>100</v>
      </c>
      <c r="C20" t="s">
        <v>78</v>
      </c>
      <c r="D20" t="s">
        <v>79</v>
      </c>
      <c r="E20" t="str">
        <f t="shared" si="0"/>
        <v>-Dette ex préc</v>
      </c>
    </row>
    <row r="21" spans="1:5" x14ac:dyDescent="0.3">
      <c r="B21" t="s">
        <v>100</v>
      </c>
      <c r="C21" t="s">
        <v>11</v>
      </c>
      <c r="D21" t="s">
        <v>11</v>
      </c>
      <c r="E21" t="str">
        <f t="shared" si="0"/>
        <v>-Transfert interne</v>
      </c>
    </row>
    <row r="22" spans="1:5" x14ac:dyDescent="0.3">
      <c r="B22" t="s">
        <v>101</v>
      </c>
      <c r="C22" t="s">
        <v>81</v>
      </c>
      <c r="D22" t="s">
        <v>12</v>
      </c>
      <c r="E22" t="str">
        <f t="shared" si="0"/>
        <v>-Subside CE</v>
      </c>
    </row>
    <row r="23" spans="1:5" x14ac:dyDescent="0.3">
      <c r="B23" t="s">
        <v>101</v>
      </c>
      <c r="C23" t="s">
        <v>81</v>
      </c>
      <c r="D23" t="s">
        <v>60</v>
      </c>
      <c r="E23" t="str">
        <f t="shared" si="0"/>
        <v>-Autres subsides</v>
      </c>
    </row>
    <row r="24" spans="1:5" x14ac:dyDescent="0.3">
      <c r="B24" t="s">
        <v>101</v>
      </c>
      <c r="C24" t="s">
        <v>61</v>
      </c>
      <c r="D24" t="s">
        <v>82</v>
      </c>
      <c r="E24" t="str">
        <f t="shared" si="0"/>
        <v>-Intérêts bancaires</v>
      </c>
    </row>
    <row r="25" spans="1:5" x14ac:dyDescent="0.3">
      <c r="B25" t="s">
        <v>101</v>
      </c>
      <c r="C25" t="s">
        <v>83</v>
      </c>
      <c r="D25" t="s">
        <v>13</v>
      </c>
      <c r="E25" t="str">
        <f t="shared" si="0"/>
        <v>-Action 1</v>
      </c>
    </row>
    <row r="26" spans="1:5" x14ac:dyDescent="0.3">
      <c r="B26" t="s">
        <v>101</v>
      </c>
      <c r="C26" t="s">
        <v>83</v>
      </c>
      <c r="D26" t="s">
        <v>84</v>
      </c>
      <c r="E26" t="str">
        <f t="shared" si="0"/>
        <v>-Action 2</v>
      </c>
    </row>
    <row r="27" spans="1:5" x14ac:dyDescent="0.3">
      <c r="B27" t="s">
        <v>101</v>
      </c>
      <c r="C27" t="s">
        <v>78</v>
      </c>
      <c r="D27" t="s">
        <v>80</v>
      </c>
      <c r="E27" t="str">
        <f t="shared" si="0"/>
        <v>-Créance ex préc</v>
      </c>
    </row>
  </sheetData>
  <sortState xmlns:xlrd2="http://schemas.microsoft.com/office/spreadsheetml/2017/richdata2" ref="A2:D21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B5583-FD4F-4ED4-AAAA-906D755E0999}">
  <sheetPr codeName="Feuil2"/>
  <dimension ref="A1:J106"/>
  <sheetViews>
    <sheetView zoomScaleNormal="100" workbookViewId="0">
      <pane ySplit="1" topLeftCell="A2" activePane="bottomLeft" state="frozen"/>
      <selection pane="bottomLeft" activeCell="A2" sqref="A2"/>
    </sheetView>
  </sheetViews>
  <sheetFormatPr baseColWidth="10" defaultColWidth="11.44140625" defaultRowHeight="14.4" x14ac:dyDescent="0.3"/>
  <cols>
    <col min="2" max="2" width="22" customWidth="1"/>
    <col min="3" max="3" width="39.6640625" customWidth="1"/>
    <col min="4" max="4" width="12" bestFit="1" customWidth="1"/>
    <col min="7" max="7" width="12" style="13" bestFit="1" customWidth="1"/>
    <col min="8" max="8" width="25.109375" bestFit="1" customWidth="1"/>
  </cols>
  <sheetData>
    <row r="1" spans="1:10" ht="28.8" x14ac:dyDescent="0.3">
      <c r="A1" s="52" t="s">
        <v>0</v>
      </c>
      <c r="B1" s="52" t="s">
        <v>1</v>
      </c>
      <c r="C1" s="52" t="s">
        <v>2</v>
      </c>
      <c r="D1" s="53" t="s">
        <v>3</v>
      </c>
      <c r="E1" s="53" t="s">
        <v>4</v>
      </c>
      <c r="F1" s="52" t="s">
        <v>5</v>
      </c>
      <c r="G1" s="52" t="s">
        <v>6</v>
      </c>
      <c r="H1" s="52" t="s">
        <v>7</v>
      </c>
      <c r="I1" s="53" t="s">
        <v>8</v>
      </c>
      <c r="J1" s="53" t="s">
        <v>9</v>
      </c>
    </row>
    <row r="2" spans="1:10" x14ac:dyDescent="0.3">
      <c r="A2" s="4"/>
      <c r="B2" s="5"/>
      <c r="C2" s="5"/>
      <c r="D2" s="3"/>
      <c r="E2" s="3"/>
      <c r="F2" s="3"/>
      <c r="G2" s="12">
        <f t="shared" ref="G2:G33" si="0">SUM(D2:F2)</f>
        <v>0</v>
      </c>
      <c r="H2" s="5"/>
      <c r="I2" s="10"/>
    </row>
    <row r="3" spans="1:10" x14ac:dyDescent="0.3">
      <c r="A3" s="4"/>
      <c r="B3" s="5"/>
      <c r="C3" s="5"/>
      <c r="D3" s="3"/>
      <c r="E3" s="3"/>
      <c r="F3" s="3"/>
      <c r="G3" s="12">
        <f t="shared" si="0"/>
        <v>0</v>
      </c>
      <c r="H3" s="5"/>
      <c r="I3" s="10"/>
    </row>
    <row r="4" spans="1:10" x14ac:dyDescent="0.3">
      <c r="A4" s="4"/>
      <c r="D4" s="3"/>
      <c r="E4" s="3"/>
      <c r="F4" s="3"/>
      <c r="G4" s="12">
        <f t="shared" si="0"/>
        <v>0</v>
      </c>
      <c r="H4" s="5"/>
      <c r="I4" s="10"/>
    </row>
    <row r="5" spans="1:10" x14ac:dyDescent="0.3">
      <c r="A5" s="4"/>
      <c r="B5" s="5"/>
      <c r="C5" s="5"/>
      <c r="D5" s="3"/>
      <c r="E5" s="3"/>
      <c r="F5" s="3"/>
      <c r="G5" s="12">
        <f t="shared" si="0"/>
        <v>0</v>
      </c>
      <c r="H5" s="5"/>
      <c r="I5" s="10"/>
    </row>
    <row r="6" spans="1:10" x14ac:dyDescent="0.3">
      <c r="A6" s="4"/>
      <c r="B6" s="5"/>
      <c r="C6" s="5"/>
      <c r="D6" s="3"/>
      <c r="E6" s="3"/>
      <c r="F6" s="3"/>
      <c r="G6" s="12">
        <f t="shared" si="0"/>
        <v>0</v>
      </c>
      <c r="H6" s="5"/>
      <c r="I6" s="10"/>
    </row>
    <row r="7" spans="1:10" x14ac:dyDescent="0.3">
      <c r="A7" s="4"/>
      <c r="D7" s="3"/>
      <c r="E7" s="3"/>
      <c r="F7" s="3"/>
      <c r="G7" s="12">
        <f t="shared" si="0"/>
        <v>0</v>
      </c>
      <c r="H7" s="5"/>
      <c r="I7" s="10"/>
    </row>
    <row r="8" spans="1:10" x14ac:dyDescent="0.3">
      <c r="A8" s="4"/>
      <c r="B8" s="5"/>
      <c r="C8" s="5"/>
      <c r="D8" s="3"/>
      <c r="E8" s="3"/>
      <c r="F8" s="3"/>
      <c r="G8" s="12">
        <f t="shared" si="0"/>
        <v>0</v>
      </c>
      <c r="H8" s="5"/>
      <c r="I8" s="10"/>
    </row>
    <row r="9" spans="1:10" x14ac:dyDescent="0.3">
      <c r="A9" s="4"/>
      <c r="D9" s="3"/>
      <c r="E9" s="3"/>
      <c r="F9" s="3"/>
      <c r="G9" s="12">
        <f t="shared" si="0"/>
        <v>0</v>
      </c>
      <c r="H9" s="5"/>
      <c r="I9" s="10"/>
    </row>
    <row r="10" spans="1:10" x14ac:dyDescent="0.3">
      <c r="A10" s="4"/>
      <c r="D10" s="3"/>
      <c r="E10" s="3"/>
      <c r="F10" s="3"/>
      <c r="G10" s="12">
        <f t="shared" si="0"/>
        <v>0</v>
      </c>
      <c r="H10" s="5"/>
      <c r="I10" s="10"/>
    </row>
    <row r="11" spans="1:10" x14ac:dyDescent="0.3">
      <c r="A11" s="4"/>
      <c r="D11" s="3"/>
      <c r="F11" s="3"/>
      <c r="G11" s="12">
        <f t="shared" si="0"/>
        <v>0</v>
      </c>
      <c r="H11" s="5"/>
      <c r="I11" s="10"/>
    </row>
    <row r="12" spans="1:10" x14ac:dyDescent="0.3">
      <c r="A12" s="8"/>
      <c r="C12" s="9"/>
      <c r="D12" s="3"/>
      <c r="E12" s="3"/>
      <c r="F12" s="3"/>
      <c r="G12" s="12">
        <f t="shared" si="0"/>
        <v>0</v>
      </c>
      <c r="H12" s="5"/>
      <c r="I12" s="10"/>
    </row>
    <row r="13" spans="1:10" x14ac:dyDescent="0.3">
      <c r="A13" s="4"/>
      <c r="D13" s="3"/>
      <c r="E13" s="3"/>
      <c r="F13" s="3"/>
      <c r="G13" s="12">
        <f t="shared" si="0"/>
        <v>0</v>
      </c>
      <c r="H13" s="5"/>
      <c r="I13" s="10"/>
    </row>
    <row r="14" spans="1:10" x14ac:dyDescent="0.3">
      <c r="A14" s="4"/>
      <c r="B14" s="5"/>
      <c r="C14" s="5"/>
      <c r="D14" s="3"/>
      <c r="E14" s="3"/>
      <c r="F14" s="3"/>
      <c r="G14" s="12">
        <f t="shared" si="0"/>
        <v>0</v>
      </c>
      <c r="H14" s="5"/>
      <c r="I14" s="10"/>
    </row>
    <row r="15" spans="1:10" x14ac:dyDescent="0.3">
      <c r="A15" s="4"/>
      <c r="B15" s="5"/>
      <c r="C15" s="5"/>
      <c r="D15" s="3"/>
      <c r="E15" s="3"/>
      <c r="F15" s="3"/>
      <c r="G15" s="12">
        <f t="shared" si="0"/>
        <v>0</v>
      </c>
      <c r="H15" s="5"/>
      <c r="I15" s="10"/>
    </row>
    <row r="16" spans="1:10" x14ac:dyDescent="0.3">
      <c r="A16" s="4"/>
      <c r="B16" s="5"/>
      <c r="C16" s="5"/>
      <c r="D16" s="3"/>
      <c r="E16" s="3"/>
      <c r="F16" s="3"/>
      <c r="G16" s="12">
        <f t="shared" si="0"/>
        <v>0</v>
      </c>
      <c r="H16" s="5"/>
      <c r="I16" s="10"/>
    </row>
    <row r="17" spans="1:9" x14ac:dyDescent="0.3">
      <c r="A17" s="4"/>
      <c r="D17" s="3"/>
      <c r="E17" s="3"/>
      <c r="F17" s="3"/>
      <c r="G17" s="12">
        <f t="shared" si="0"/>
        <v>0</v>
      </c>
      <c r="H17" s="5"/>
      <c r="I17" s="10"/>
    </row>
    <row r="18" spans="1:9" x14ac:dyDescent="0.3">
      <c r="A18" s="4"/>
      <c r="C18" s="11"/>
      <c r="D18" s="3"/>
      <c r="G18" s="12">
        <f t="shared" si="0"/>
        <v>0</v>
      </c>
      <c r="H18" s="5"/>
    </row>
    <row r="19" spans="1:9" x14ac:dyDescent="0.3">
      <c r="A19" s="4"/>
      <c r="C19" s="11"/>
      <c r="D19" s="3"/>
      <c r="E19" s="3"/>
      <c r="G19" s="12">
        <f t="shared" si="0"/>
        <v>0</v>
      </c>
      <c r="H19" s="5"/>
    </row>
    <row r="20" spans="1:9" x14ac:dyDescent="0.3">
      <c r="A20" s="4"/>
      <c r="D20" s="3"/>
      <c r="E20" s="3"/>
      <c r="F20" s="3"/>
      <c r="G20" s="12">
        <f t="shared" si="0"/>
        <v>0</v>
      </c>
      <c r="H20" s="5"/>
    </row>
    <row r="21" spans="1:9" x14ac:dyDescent="0.3">
      <c r="A21" s="4"/>
      <c r="D21" s="3"/>
      <c r="E21" s="3"/>
      <c r="F21" s="3"/>
      <c r="G21" s="12">
        <f t="shared" si="0"/>
        <v>0</v>
      </c>
      <c r="H21" s="5"/>
    </row>
    <row r="22" spans="1:9" x14ac:dyDescent="0.3">
      <c r="A22" s="4"/>
      <c r="D22" s="3"/>
      <c r="E22" s="3"/>
      <c r="F22" s="3"/>
      <c r="G22" s="12">
        <f t="shared" si="0"/>
        <v>0</v>
      </c>
      <c r="H22" s="5"/>
    </row>
    <row r="23" spans="1:9" x14ac:dyDescent="0.3">
      <c r="A23" s="4"/>
      <c r="D23" s="3"/>
      <c r="E23" s="3"/>
      <c r="F23" s="3"/>
      <c r="G23" s="12">
        <f t="shared" si="0"/>
        <v>0</v>
      </c>
      <c r="H23" s="5"/>
    </row>
    <row r="24" spans="1:9" x14ac:dyDescent="0.3">
      <c r="A24" s="4"/>
      <c r="D24" s="3"/>
      <c r="E24" s="3"/>
      <c r="F24" s="3"/>
      <c r="G24" s="12">
        <f t="shared" si="0"/>
        <v>0</v>
      </c>
      <c r="H24" s="5"/>
    </row>
    <row r="25" spans="1:9" x14ac:dyDescent="0.3">
      <c r="A25" s="4"/>
      <c r="D25" s="3"/>
      <c r="E25" s="3"/>
      <c r="F25" s="3"/>
      <c r="G25" s="12">
        <f t="shared" si="0"/>
        <v>0</v>
      </c>
      <c r="H25" s="5"/>
    </row>
    <row r="26" spans="1:9" x14ac:dyDescent="0.3">
      <c r="A26" s="4"/>
      <c r="D26" s="3"/>
      <c r="E26" s="3"/>
      <c r="F26" s="3"/>
      <c r="G26" s="12">
        <f t="shared" si="0"/>
        <v>0</v>
      </c>
      <c r="H26" s="5"/>
    </row>
    <row r="27" spans="1:9" x14ac:dyDescent="0.3">
      <c r="A27" s="4"/>
      <c r="D27" s="3"/>
      <c r="E27" s="3"/>
      <c r="F27" s="3"/>
      <c r="G27" s="12">
        <f t="shared" si="0"/>
        <v>0</v>
      </c>
      <c r="H27" s="5"/>
    </row>
    <row r="28" spans="1:9" x14ac:dyDescent="0.3">
      <c r="A28" s="4"/>
      <c r="D28" s="3"/>
      <c r="E28" s="3"/>
      <c r="F28" s="3"/>
      <c r="G28" s="12">
        <f t="shared" si="0"/>
        <v>0</v>
      </c>
      <c r="H28" s="5"/>
    </row>
    <row r="29" spans="1:9" x14ac:dyDescent="0.3">
      <c r="A29" s="4"/>
      <c r="D29" s="3"/>
      <c r="E29" s="3"/>
      <c r="F29" s="3"/>
      <c r="G29" s="12">
        <f t="shared" si="0"/>
        <v>0</v>
      </c>
      <c r="H29" s="5"/>
    </row>
    <row r="30" spans="1:9" x14ac:dyDescent="0.3">
      <c r="A30" s="4"/>
      <c r="D30" s="3"/>
      <c r="E30" s="3"/>
      <c r="F30" s="3"/>
      <c r="G30" s="12">
        <f t="shared" si="0"/>
        <v>0</v>
      </c>
      <c r="H30" s="5"/>
    </row>
    <row r="31" spans="1:9" x14ac:dyDescent="0.3">
      <c r="A31" s="4"/>
      <c r="D31" s="3"/>
      <c r="E31" s="3"/>
      <c r="F31" s="3"/>
      <c r="G31" s="12">
        <f t="shared" si="0"/>
        <v>0</v>
      </c>
      <c r="H31" s="5"/>
    </row>
    <row r="32" spans="1:9" x14ac:dyDescent="0.3">
      <c r="A32" s="4"/>
      <c r="D32" s="3"/>
      <c r="E32" s="3"/>
      <c r="F32" s="3"/>
      <c r="G32" s="12">
        <f t="shared" si="0"/>
        <v>0</v>
      </c>
      <c r="H32" s="5"/>
    </row>
    <row r="33" spans="1:8" x14ac:dyDescent="0.3">
      <c r="A33" s="4"/>
      <c r="D33" s="3"/>
      <c r="E33" s="3"/>
      <c r="F33" s="3"/>
      <c r="G33" s="12">
        <f t="shared" si="0"/>
        <v>0</v>
      </c>
      <c r="H33" s="5"/>
    </row>
    <row r="34" spans="1:8" x14ac:dyDescent="0.3">
      <c r="A34" s="4"/>
      <c r="D34" s="3"/>
      <c r="E34" s="3"/>
      <c r="F34" s="3"/>
      <c r="G34" s="12">
        <f t="shared" ref="G34:G65" si="1">SUM(D34:F34)</f>
        <v>0</v>
      </c>
      <c r="H34" s="5"/>
    </row>
    <row r="35" spans="1:8" x14ac:dyDescent="0.3">
      <c r="A35" s="4"/>
      <c r="B35" s="5"/>
      <c r="D35" s="3"/>
      <c r="E35" s="3"/>
      <c r="F35" s="3"/>
      <c r="G35" s="12">
        <f t="shared" si="1"/>
        <v>0</v>
      </c>
      <c r="H35" s="5"/>
    </row>
    <row r="36" spans="1:8" x14ac:dyDescent="0.3">
      <c r="A36" s="4"/>
      <c r="B36" s="5"/>
      <c r="D36" s="3"/>
      <c r="E36" s="3"/>
      <c r="F36" s="3"/>
      <c r="G36" s="12">
        <f t="shared" si="1"/>
        <v>0</v>
      </c>
      <c r="H36" s="5"/>
    </row>
    <row r="37" spans="1:8" x14ac:dyDescent="0.3">
      <c r="A37" s="4"/>
      <c r="B37" s="5"/>
      <c r="D37" s="3"/>
      <c r="E37" s="3"/>
      <c r="F37" s="3"/>
      <c r="G37" s="12">
        <f t="shared" si="1"/>
        <v>0</v>
      </c>
      <c r="H37" s="5"/>
    </row>
    <row r="38" spans="1:8" x14ac:dyDescent="0.3">
      <c r="A38" s="4"/>
      <c r="B38" s="5"/>
      <c r="D38" s="3"/>
      <c r="E38" s="3"/>
      <c r="F38" s="3"/>
      <c r="G38" s="12">
        <f t="shared" si="1"/>
        <v>0</v>
      </c>
      <c r="H38" s="5"/>
    </row>
    <row r="39" spans="1:8" x14ac:dyDescent="0.3">
      <c r="A39" s="4"/>
      <c r="B39" s="5"/>
      <c r="D39" s="3"/>
      <c r="E39" s="3"/>
      <c r="F39" s="3"/>
      <c r="G39" s="12">
        <f t="shared" si="1"/>
        <v>0</v>
      </c>
      <c r="H39" s="5"/>
    </row>
    <row r="40" spans="1:8" x14ac:dyDescent="0.3">
      <c r="A40" s="4"/>
      <c r="B40" s="5"/>
      <c r="D40" s="3"/>
      <c r="E40" s="3"/>
      <c r="F40" s="3"/>
      <c r="G40" s="12">
        <f t="shared" si="1"/>
        <v>0</v>
      </c>
      <c r="H40" s="5"/>
    </row>
    <row r="41" spans="1:8" x14ac:dyDescent="0.3">
      <c r="A41" s="4"/>
      <c r="D41" s="3"/>
      <c r="E41" s="3"/>
      <c r="F41" s="3"/>
      <c r="G41" s="12">
        <f t="shared" si="1"/>
        <v>0</v>
      </c>
      <c r="H41" s="5"/>
    </row>
    <row r="42" spans="1:8" x14ac:dyDescent="0.3">
      <c r="A42" s="4"/>
      <c r="D42" s="3"/>
      <c r="E42" s="3"/>
      <c r="F42" s="3"/>
      <c r="G42" s="12">
        <f t="shared" si="1"/>
        <v>0</v>
      </c>
      <c r="H42" s="5"/>
    </row>
    <row r="43" spans="1:8" x14ac:dyDescent="0.3">
      <c r="A43" s="4"/>
      <c r="D43" s="3"/>
      <c r="E43" s="3"/>
      <c r="F43" s="3"/>
      <c r="G43" s="12">
        <f t="shared" si="1"/>
        <v>0</v>
      </c>
      <c r="H43" s="5"/>
    </row>
    <row r="44" spans="1:8" x14ac:dyDescent="0.3">
      <c r="A44" s="4"/>
      <c r="D44" s="3"/>
      <c r="E44" s="3"/>
      <c r="F44" s="3"/>
      <c r="G44" s="12">
        <f t="shared" si="1"/>
        <v>0</v>
      </c>
      <c r="H44" s="5"/>
    </row>
    <row r="45" spans="1:8" x14ac:dyDescent="0.3">
      <c r="A45" s="4"/>
      <c r="D45" s="3"/>
      <c r="E45" s="3"/>
      <c r="F45" s="3"/>
      <c r="G45" s="12">
        <f t="shared" si="1"/>
        <v>0</v>
      </c>
      <c r="H45" s="5"/>
    </row>
    <row r="46" spans="1:8" x14ac:dyDescent="0.3">
      <c r="A46" s="4"/>
      <c r="D46" s="3"/>
      <c r="E46" s="3"/>
      <c r="F46" s="3"/>
      <c r="G46" s="12">
        <f t="shared" si="1"/>
        <v>0</v>
      </c>
      <c r="H46" s="5"/>
    </row>
    <row r="47" spans="1:8" x14ac:dyDescent="0.3">
      <c r="A47" s="4"/>
      <c r="D47" s="3"/>
      <c r="E47" s="3"/>
      <c r="F47" s="3"/>
      <c r="G47" s="12">
        <f t="shared" si="1"/>
        <v>0</v>
      </c>
      <c r="H47" s="5"/>
    </row>
    <row r="48" spans="1:8" x14ac:dyDescent="0.3">
      <c r="A48" s="4"/>
      <c r="D48" s="3"/>
      <c r="E48" s="3"/>
      <c r="F48" s="3"/>
      <c r="G48" s="12">
        <f t="shared" si="1"/>
        <v>0</v>
      </c>
      <c r="H48" s="5"/>
    </row>
    <row r="49" spans="1:8" x14ac:dyDescent="0.3">
      <c r="A49" s="4"/>
      <c r="D49" s="3"/>
      <c r="E49" s="3"/>
      <c r="F49" s="3"/>
      <c r="G49" s="12">
        <f t="shared" si="1"/>
        <v>0</v>
      </c>
      <c r="H49" s="5"/>
    </row>
    <row r="50" spans="1:8" x14ac:dyDescent="0.3">
      <c r="A50" s="4"/>
      <c r="D50" s="3"/>
      <c r="E50" s="3"/>
      <c r="F50" s="3"/>
      <c r="G50" s="12">
        <f t="shared" si="1"/>
        <v>0</v>
      </c>
      <c r="H50" s="5"/>
    </row>
    <row r="51" spans="1:8" x14ac:dyDescent="0.3">
      <c r="A51" s="4"/>
      <c r="D51" s="3"/>
      <c r="E51" s="3"/>
      <c r="F51" s="3"/>
      <c r="G51" s="12">
        <f t="shared" si="1"/>
        <v>0</v>
      </c>
      <c r="H51" s="5"/>
    </row>
    <row r="52" spans="1:8" x14ac:dyDescent="0.3">
      <c r="A52" s="4"/>
      <c r="D52" s="3"/>
      <c r="E52" s="3"/>
      <c r="F52" s="3"/>
      <c r="G52" s="12">
        <f t="shared" si="1"/>
        <v>0</v>
      </c>
      <c r="H52" s="5"/>
    </row>
    <row r="53" spans="1:8" x14ac:dyDescent="0.3">
      <c r="A53" s="4"/>
      <c r="B53" s="5"/>
      <c r="D53" s="3"/>
      <c r="E53" s="3"/>
      <c r="F53" s="3"/>
      <c r="G53" s="12">
        <f t="shared" si="1"/>
        <v>0</v>
      </c>
      <c r="H53" s="5"/>
    </row>
    <row r="54" spans="1:8" x14ac:dyDescent="0.3">
      <c r="A54" s="4"/>
      <c r="B54" s="5"/>
      <c r="D54" s="3"/>
      <c r="E54" s="3"/>
      <c r="F54" s="3"/>
      <c r="G54" s="12">
        <f t="shared" si="1"/>
        <v>0</v>
      </c>
      <c r="H54" s="5"/>
    </row>
    <row r="55" spans="1:8" x14ac:dyDescent="0.3">
      <c r="A55" s="4"/>
      <c r="D55" s="3"/>
      <c r="E55" s="3"/>
      <c r="F55" s="3"/>
      <c r="G55" s="12">
        <f t="shared" si="1"/>
        <v>0</v>
      </c>
      <c r="H55" s="5"/>
    </row>
    <row r="56" spans="1:8" x14ac:dyDescent="0.3">
      <c r="A56" s="4"/>
      <c r="D56" s="3"/>
      <c r="E56" s="3"/>
      <c r="F56" s="3"/>
      <c r="G56" s="12">
        <f t="shared" si="1"/>
        <v>0</v>
      </c>
      <c r="H56" s="5"/>
    </row>
    <row r="57" spans="1:8" x14ac:dyDescent="0.3">
      <c r="A57" s="4"/>
      <c r="D57" s="3"/>
      <c r="E57" s="3"/>
      <c r="F57" s="3"/>
      <c r="G57" s="12">
        <f t="shared" si="1"/>
        <v>0</v>
      </c>
      <c r="H57" s="5"/>
    </row>
    <row r="58" spans="1:8" x14ac:dyDescent="0.3">
      <c r="A58" s="4"/>
      <c r="D58" s="3"/>
      <c r="E58" s="3"/>
      <c r="F58" s="3"/>
      <c r="G58" s="12">
        <f t="shared" si="1"/>
        <v>0</v>
      </c>
      <c r="H58" s="5"/>
    </row>
    <row r="59" spans="1:8" x14ac:dyDescent="0.3">
      <c r="A59" s="4"/>
      <c r="D59" s="3"/>
      <c r="E59" s="3"/>
      <c r="F59" s="3"/>
      <c r="G59" s="12">
        <f t="shared" si="1"/>
        <v>0</v>
      </c>
      <c r="H59" s="5"/>
    </row>
    <row r="60" spans="1:8" x14ac:dyDescent="0.3">
      <c r="A60" s="4"/>
      <c r="D60" s="3"/>
      <c r="E60" s="3"/>
      <c r="F60" s="3"/>
      <c r="G60" s="12">
        <f t="shared" si="1"/>
        <v>0</v>
      </c>
      <c r="H60" s="5"/>
    </row>
    <row r="61" spans="1:8" x14ac:dyDescent="0.3">
      <c r="A61" s="4"/>
      <c r="D61" s="3"/>
      <c r="E61" s="3"/>
      <c r="F61" s="3"/>
      <c r="G61" s="12">
        <f t="shared" si="1"/>
        <v>0</v>
      </c>
      <c r="H61" s="5"/>
    </row>
    <row r="62" spans="1:8" x14ac:dyDescent="0.3">
      <c r="A62" s="4"/>
      <c r="D62" s="3"/>
      <c r="E62" s="3"/>
      <c r="F62" s="3"/>
      <c r="G62" s="12">
        <f t="shared" si="1"/>
        <v>0</v>
      </c>
      <c r="H62" s="5"/>
    </row>
    <row r="63" spans="1:8" x14ac:dyDescent="0.3">
      <c r="A63" s="4"/>
      <c r="D63" s="3"/>
      <c r="E63" s="3"/>
      <c r="F63" s="3"/>
      <c r="G63" s="12">
        <f t="shared" si="1"/>
        <v>0</v>
      </c>
      <c r="H63" s="5"/>
    </row>
    <row r="64" spans="1:8" x14ac:dyDescent="0.3">
      <c r="A64" s="4"/>
      <c r="B64" s="5"/>
      <c r="D64" s="3"/>
      <c r="E64" s="3"/>
      <c r="F64" s="3"/>
      <c r="G64" s="12">
        <f t="shared" si="1"/>
        <v>0</v>
      </c>
      <c r="H64" s="5"/>
    </row>
    <row r="65" spans="1:8" x14ac:dyDescent="0.3">
      <c r="A65" s="4"/>
      <c r="D65" s="3"/>
      <c r="E65" s="3"/>
      <c r="F65" s="3"/>
      <c r="G65" s="12">
        <f t="shared" si="1"/>
        <v>0</v>
      </c>
      <c r="H65" s="5"/>
    </row>
    <row r="66" spans="1:8" x14ac:dyDescent="0.3">
      <c r="A66" s="4"/>
      <c r="D66" s="3"/>
      <c r="E66" s="3"/>
      <c r="F66" s="3"/>
      <c r="G66" s="12">
        <f t="shared" ref="G66:G97" si="2">SUM(D66:F66)</f>
        <v>0</v>
      </c>
      <c r="H66" s="5"/>
    </row>
    <row r="67" spans="1:8" x14ac:dyDescent="0.3">
      <c r="A67" s="4"/>
      <c r="D67" s="3"/>
      <c r="E67" s="3"/>
      <c r="F67" s="3"/>
      <c r="G67" s="12">
        <f t="shared" si="2"/>
        <v>0</v>
      </c>
      <c r="H67" s="5"/>
    </row>
    <row r="68" spans="1:8" x14ac:dyDescent="0.3">
      <c r="A68" s="4"/>
      <c r="D68" s="3"/>
      <c r="E68" s="3"/>
      <c r="F68" s="3"/>
      <c r="G68" s="12">
        <f t="shared" si="2"/>
        <v>0</v>
      </c>
      <c r="H68" s="5"/>
    </row>
    <row r="69" spans="1:8" x14ac:dyDescent="0.3">
      <c r="A69" s="4"/>
      <c r="D69" s="3"/>
      <c r="E69" s="3"/>
      <c r="F69" s="3"/>
      <c r="G69" s="12">
        <f t="shared" si="2"/>
        <v>0</v>
      </c>
      <c r="H69" s="5"/>
    </row>
    <row r="70" spans="1:8" x14ac:dyDescent="0.3">
      <c r="A70" s="4"/>
      <c r="D70" s="3"/>
      <c r="E70" s="3"/>
      <c r="F70" s="3"/>
      <c r="G70" s="12">
        <f t="shared" si="2"/>
        <v>0</v>
      </c>
      <c r="H70" s="5"/>
    </row>
    <row r="71" spans="1:8" x14ac:dyDescent="0.3">
      <c r="A71" s="4"/>
      <c r="D71" s="3"/>
      <c r="E71" s="3"/>
      <c r="F71" s="3"/>
      <c r="G71" s="12">
        <f t="shared" si="2"/>
        <v>0</v>
      </c>
      <c r="H71" s="5"/>
    </row>
    <row r="72" spans="1:8" x14ac:dyDescent="0.3">
      <c r="A72" s="4"/>
      <c r="D72" s="3"/>
      <c r="E72" s="3"/>
      <c r="F72" s="3"/>
      <c r="G72" s="12">
        <f t="shared" si="2"/>
        <v>0</v>
      </c>
      <c r="H72" s="5"/>
    </row>
    <row r="73" spans="1:8" x14ac:dyDescent="0.3">
      <c r="A73" s="4"/>
      <c r="D73" s="3"/>
      <c r="E73" s="3"/>
      <c r="F73" s="3"/>
      <c r="G73" s="12">
        <f t="shared" si="2"/>
        <v>0</v>
      </c>
      <c r="H73" s="5"/>
    </row>
    <row r="74" spans="1:8" x14ac:dyDescent="0.3">
      <c r="A74" s="4"/>
      <c r="D74" s="3"/>
      <c r="E74" s="3"/>
      <c r="F74" s="3"/>
      <c r="G74" s="12">
        <f t="shared" si="2"/>
        <v>0</v>
      </c>
      <c r="H74" s="5"/>
    </row>
    <row r="75" spans="1:8" x14ac:dyDescent="0.3">
      <c r="A75" s="4"/>
      <c r="D75" s="3"/>
      <c r="E75" s="3"/>
      <c r="F75" s="3"/>
      <c r="G75" s="12">
        <f t="shared" si="2"/>
        <v>0</v>
      </c>
      <c r="H75" s="5"/>
    </row>
    <row r="76" spans="1:8" x14ac:dyDescent="0.3">
      <c r="A76" s="4"/>
      <c r="D76" s="3"/>
      <c r="E76" s="3"/>
      <c r="F76" s="3"/>
      <c r="G76" s="12">
        <f t="shared" si="2"/>
        <v>0</v>
      </c>
      <c r="H76" s="5"/>
    </row>
    <row r="77" spans="1:8" x14ac:dyDescent="0.3">
      <c r="A77" s="4"/>
      <c r="D77" s="3"/>
      <c r="E77" s="3"/>
      <c r="F77" s="3"/>
      <c r="G77" s="12">
        <f t="shared" si="2"/>
        <v>0</v>
      </c>
      <c r="H77" s="5"/>
    </row>
    <row r="78" spans="1:8" x14ac:dyDescent="0.3">
      <c r="A78" s="4"/>
      <c r="D78" s="3"/>
      <c r="E78" s="3"/>
      <c r="F78" s="3"/>
      <c r="G78" s="12">
        <f t="shared" si="2"/>
        <v>0</v>
      </c>
      <c r="H78" s="5"/>
    </row>
    <row r="79" spans="1:8" x14ac:dyDescent="0.3">
      <c r="A79" s="4"/>
      <c r="F79" s="3"/>
      <c r="G79" s="12">
        <f t="shared" si="2"/>
        <v>0</v>
      </c>
      <c r="H79" s="5"/>
    </row>
    <row r="80" spans="1:8" x14ac:dyDescent="0.3">
      <c r="A80" s="4"/>
      <c r="D80" s="3"/>
      <c r="E80" s="3"/>
      <c r="F80" s="3"/>
      <c r="G80" s="12">
        <f t="shared" si="2"/>
        <v>0</v>
      </c>
      <c r="H80" s="5"/>
    </row>
    <row r="81" spans="1:9" x14ac:dyDescent="0.3">
      <c r="A81" s="4"/>
      <c r="D81" s="3"/>
      <c r="E81" s="3"/>
      <c r="F81" s="3"/>
      <c r="G81" s="12">
        <f t="shared" si="2"/>
        <v>0</v>
      </c>
      <c r="H81" s="5"/>
    </row>
    <row r="82" spans="1:9" x14ac:dyDescent="0.3">
      <c r="A82" s="4"/>
      <c r="D82" s="3"/>
      <c r="E82" s="3"/>
      <c r="F82" s="3"/>
      <c r="G82" s="12">
        <f t="shared" si="2"/>
        <v>0</v>
      </c>
      <c r="H82" s="5"/>
    </row>
    <row r="83" spans="1:9" x14ac:dyDescent="0.3">
      <c r="A83" s="8"/>
      <c r="C83" s="9"/>
      <c r="D83" s="3"/>
      <c r="E83" s="3"/>
      <c r="F83" s="3"/>
      <c r="G83" s="12">
        <f t="shared" si="2"/>
        <v>0</v>
      </c>
      <c r="H83" s="5"/>
      <c r="I83" s="9"/>
    </row>
    <row r="84" spans="1:9" x14ac:dyDescent="0.3">
      <c r="A84" s="4"/>
      <c r="D84" s="3"/>
      <c r="E84" s="3"/>
      <c r="F84" s="3"/>
      <c r="G84" s="12">
        <f t="shared" si="2"/>
        <v>0</v>
      </c>
      <c r="H84" s="5"/>
    </row>
    <row r="85" spans="1:9" x14ac:dyDescent="0.3">
      <c r="A85" s="4"/>
      <c r="D85" s="3"/>
      <c r="E85" s="3"/>
      <c r="F85" s="3"/>
      <c r="G85" s="12">
        <f t="shared" si="2"/>
        <v>0</v>
      </c>
      <c r="H85" s="5"/>
    </row>
    <row r="86" spans="1:9" x14ac:dyDescent="0.3">
      <c r="A86" s="4"/>
      <c r="D86" s="3"/>
      <c r="E86" s="3"/>
      <c r="F86" s="3"/>
      <c r="G86" s="12">
        <f t="shared" si="2"/>
        <v>0</v>
      </c>
      <c r="H86" s="5"/>
    </row>
    <row r="87" spans="1:9" x14ac:dyDescent="0.3">
      <c r="A87" s="4"/>
      <c r="D87" s="3"/>
      <c r="E87" s="3"/>
      <c r="F87" s="3"/>
      <c r="G87" s="12">
        <f t="shared" si="2"/>
        <v>0</v>
      </c>
      <c r="H87" s="5"/>
    </row>
    <row r="88" spans="1:9" x14ac:dyDescent="0.3">
      <c r="A88" s="4"/>
      <c r="B88" s="5"/>
      <c r="D88" s="3"/>
      <c r="E88" s="3"/>
      <c r="F88" s="3"/>
      <c r="G88" s="12">
        <f t="shared" si="2"/>
        <v>0</v>
      </c>
      <c r="H88" s="5"/>
    </row>
    <row r="89" spans="1:9" x14ac:dyDescent="0.3">
      <c r="A89" s="4"/>
      <c r="B89" s="5"/>
      <c r="D89" s="3"/>
      <c r="E89" s="3"/>
      <c r="F89" s="3"/>
      <c r="G89" s="12">
        <f t="shared" si="2"/>
        <v>0</v>
      </c>
      <c r="H89" s="5"/>
    </row>
    <row r="90" spans="1:9" x14ac:dyDescent="0.3">
      <c r="A90" s="4"/>
      <c r="D90" s="3"/>
      <c r="E90" s="3"/>
      <c r="F90" s="3"/>
      <c r="G90" s="12">
        <f t="shared" si="2"/>
        <v>0</v>
      </c>
      <c r="H90" s="5"/>
    </row>
    <row r="91" spans="1:9" x14ac:dyDescent="0.3">
      <c r="A91" s="4"/>
      <c r="D91" s="3"/>
      <c r="E91" s="3"/>
      <c r="F91" s="3"/>
      <c r="G91" s="12">
        <f t="shared" si="2"/>
        <v>0</v>
      </c>
      <c r="H91" s="5"/>
    </row>
    <row r="92" spans="1:9" x14ac:dyDescent="0.3">
      <c r="A92" s="4"/>
      <c r="D92" s="3"/>
      <c r="E92" s="3"/>
      <c r="F92" s="3"/>
      <c r="G92" s="12">
        <f t="shared" si="2"/>
        <v>0</v>
      </c>
      <c r="H92" s="5"/>
    </row>
    <row r="93" spans="1:9" x14ac:dyDescent="0.3">
      <c r="A93" s="8"/>
      <c r="B93" s="5"/>
      <c r="C93" s="9"/>
      <c r="D93" s="3"/>
      <c r="E93" s="3"/>
      <c r="F93" s="3"/>
      <c r="G93" s="12">
        <f t="shared" si="2"/>
        <v>0</v>
      </c>
      <c r="H93" s="5"/>
      <c r="I93" s="9"/>
    </row>
    <row r="94" spans="1:9" x14ac:dyDescent="0.3">
      <c r="G94" s="12">
        <f t="shared" si="2"/>
        <v>0</v>
      </c>
      <c r="H94" s="5"/>
    </row>
    <row r="95" spans="1:9" x14ac:dyDescent="0.3">
      <c r="G95" s="12">
        <f t="shared" si="2"/>
        <v>0</v>
      </c>
      <c r="H95" s="5"/>
    </row>
    <row r="96" spans="1:9" x14ac:dyDescent="0.3">
      <c r="G96" s="12">
        <f t="shared" si="2"/>
        <v>0</v>
      </c>
      <c r="H96" s="5"/>
    </row>
    <row r="97" spans="7:8" x14ac:dyDescent="0.3">
      <c r="G97" s="12">
        <f t="shared" si="2"/>
        <v>0</v>
      </c>
      <c r="H97" s="5"/>
    </row>
    <row r="98" spans="7:8" x14ac:dyDescent="0.3">
      <c r="G98" s="12">
        <f t="shared" ref="G98:G106" si="3">SUM(D98:F98)</f>
        <v>0</v>
      </c>
      <c r="H98" s="5"/>
    </row>
    <row r="99" spans="7:8" x14ac:dyDescent="0.3">
      <c r="G99" s="12">
        <f t="shared" si="3"/>
        <v>0</v>
      </c>
      <c r="H99" s="5"/>
    </row>
    <row r="100" spans="7:8" x14ac:dyDescent="0.3">
      <c r="G100" s="12">
        <f t="shared" si="3"/>
        <v>0</v>
      </c>
      <c r="H100" s="5"/>
    </row>
    <row r="101" spans="7:8" x14ac:dyDescent="0.3">
      <c r="G101" s="12">
        <f t="shared" si="3"/>
        <v>0</v>
      </c>
      <c r="H101" s="5"/>
    </row>
    <row r="102" spans="7:8" x14ac:dyDescent="0.3">
      <c r="G102" s="12">
        <f t="shared" si="3"/>
        <v>0</v>
      </c>
      <c r="H102" s="5"/>
    </row>
    <row r="103" spans="7:8" x14ac:dyDescent="0.3">
      <c r="G103" s="12">
        <f t="shared" si="3"/>
        <v>0</v>
      </c>
      <c r="H103" s="5"/>
    </row>
    <row r="104" spans="7:8" x14ac:dyDescent="0.3">
      <c r="G104" s="12">
        <f t="shared" si="3"/>
        <v>0</v>
      </c>
      <c r="H104" s="5"/>
    </row>
    <row r="105" spans="7:8" x14ac:dyDescent="0.3">
      <c r="G105" s="12">
        <f t="shared" si="3"/>
        <v>0</v>
      </c>
      <c r="H105" s="5"/>
    </row>
    <row r="106" spans="7:8" x14ac:dyDescent="0.3">
      <c r="G106" s="12">
        <f t="shared" si="3"/>
        <v>0</v>
      </c>
      <c r="H106" s="5"/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D496B6-027A-4E69-A8AF-9BB301FC2A79}">
          <x14:formula1>
            <xm:f>Plan!$E$2:$E$100</xm:f>
          </x14:formula1>
          <xm:sqref>H2:H106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0D423-AE28-4897-9E0D-1536D135C60B}">
  <sheetPr codeName="Feuil4"/>
  <dimension ref="A1:H1"/>
  <sheetViews>
    <sheetView workbookViewId="0">
      <selection activeCell="A2" sqref="A2"/>
    </sheetView>
  </sheetViews>
  <sheetFormatPr baseColWidth="10" defaultColWidth="11.44140625" defaultRowHeight="14.4" x14ac:dyDescent="0.3"/>
  <cols>
    <col min="2" max="2" width="23.6640625" customWidth="1"/>
    <col min="3" max="3" width="47.5546875" customWidth="1"/>
  </cols>
  <sheetData>
    <row r="1" spans="1:8" ht="28.8" x14ac:dyDescent="0.3">
      <c r="A1" s="2" t="s">
        <v>14</v>
      </c>
      <c r="B1" s="1" t="s">
        <v>15</v>
      </c>
      <c r="C1" s="1" t="s">
        <v>2</v>
      </c>
      <c r="D1" s="2" t="s">
        <v>93</v>
      </c>
      <c r="E1" s="2" t="s">
        <v>94</v>
      </c>
      <c r="F1" s="1" t="s">
        <v>7</v>
      </c>
      <c r="G1" s="2" t="s">
        <v>8</v>
      </c>
      <c r="H1" s="2" t="s">
        <v>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6E4B4-F31C-4190-B7C0-3E210FBFB3A7}">
  <sheetPr codeName="Feuil5"/>
  <dimension ref="A1:E6"/>
  <sheetViews>
    <sheetView workbookViewId="0">
      <selection activeCell="A6" sqref="A6"/>
    </sheetView>
  </sheetViews>
  <sheetFormatPr baseColWidth="10" defaultRowHeight="14.4" x14ac:dyDescent="0.3"/>
  <cols>
    <col min="1" max="1" width="28.21875" bestFit="1" customWidth="1"/>
  </cols>
  <sheetData>
    <row r="1" spans="1:5" ht="28.8" x14ac:dyDescent="0.3">
      <c r="A1" s="42"/>
      <c r="B1" s="43" t="s">
        <v>3</v>
      </c>
      <c r="C1" s="43" t="s">
        <v>4</v>
      </c>
      <c r="D1" s="44" t="s">
        <v>5</v>
      </c>
      <c r="E1" s="45" t="s">
        <v>6</v>
      </c>
    </row>
    <row r="2" spans="1:5" x14ac:dyDescent="0.3">
      <c r="A2" s="48" t="s">
        <v>106</v>
      </c>
      <c r="B2" s="41"/>
      <c r="C2" s="41"/>
      <c r="D2" s="41"/>
      <c r="E2" s="46"/>
    </row>
    <row r="3" spans="1:5" x14ac:dyDescent="0.3">
      <c r="A3" s="49" t="s">
        <v>102</v>
      </c>
      <c r="B3" s="14">
        <f>B2+SUM(Tableau1[Compte
courant])</f>
        <v>0</v>
      </c>
      <c r="C3" s="14">
        <f>C2+SUM(Tableau1[Compte
épargne])</f>
        <v>0</v>
      </c>
      <c r="D3" s="14">
        <f>D2+SUM(Tableau1[Caisse])</f>
        <v>0</v>
      </c>
      <c r="E3" s="51">
        <f>SUM(B3:D3)</f>
        <v>0</v>
      </c>
    </row>
    <row r="4" spans="1:5" x14ac:dyDescent="0.3">
      <c r="A4" s="49" t="s">
        <v>103</v>
      </c>
      <c r="B4" s="14"/>
      <c r="C4" s="14"/>
      <c r="D4" s="14"/>
      <c r="E4" s="47"/>
    </row>
    <row r="5" spans="1:5" x14ac:dyDescent="0.3">
      <c r="A5" s="48" t="s">
        <v>104</v>
      </c>
      <c r="B5" s="41">
        <f>B4-B3</f>
        <v>0</v>
      </c>
      <c r="C5" s="41">
        <f t="shared" ref="C5:D5" si="0">C4-C3</f>
        <v>0</v>
      </c>
      <c r="D5" s="41">
        <f t="shared" si="0"/>
        <v>0</v>
      </c>
      <c r="E5" s="46">
        <f>SUM(B5:D5)</f>
        <v>0</v>
      </c>
    </row>
    <row r="6" spans="1:5" x14ac:dyDescent="0.3">
      <c r="A6" s="50" t="s">
        <v>95</v>
      </c>
      <c r="B6" s="32"/>
      <c r="C6" s="32"/>
      <c r="D6" s="32"/>
      <c r="E6" s="47">
        <f>SUM(B6:D6)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CCFCC-D723-4D2C-83F1-DC48E465AFC7}">
  <sheetPr codeName="Feuil6"/>
  <dimension ref="A3:B5"/>
  <sheetViews>
    <sheetView workbookViewId="0"/>
  </sheetViews>
  <sheetFormatPr baseColWidth="10" defaultColWidth="11.44140625" defaultRowHeight="14.4" x14ac:dyDescent="0.3"/>
  <cols>
    <col min="1" max="1" width="19.5546875" bestFit="1" customWidth="1"/>
    <col min="2" max="2" width="14.6640625" bestFit="1" customWidth="1"/>
  </cols>
  <sheetData>
    <row r="3" spans="1:2" x14ac:dyDescent="0.3">
      <c r="A3" s="6" t="s">
        <v>72</v>
      </c>
      <c r="B3" t="s">
        <v>73</v>
      </c>
    </row>
    <row r="4" spans="1:2" x14ac:dyDescent="0.3">
      <c r="A4" s="7" t="s">
        <v>74</v>
      </c>
      <c r="B4" s="3">
        <v>0</v>
      </c>
    </row>
    <row r="5" spans="1:2" x14ac:dyDescent="0.3">
      <c r="A5" s="7" t="s">
        <v>75</v>
      </c>
      <c r="B5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A94DE-4C4D-43DA-A873-EBCB84620B3E}">
  <sheetPr codeName="Feuil7"/>
  <dimension ref="A1:G42"/>
  <sheetViews>
    <sheetView tabSelected="1" workbookViewId="0">
      <pane ySplit="1" topLeftCell="A2" activePane="bottomLeft" state="frozen"/>
      <selection pane="bottomLeft" activeCell="F1" sqref="F1"/>
    </sheetView>
  </sheetViews>
  <sheetFormatPr baseColWidth="10" defaultColWidth="8.88671875" defaultRowHeight="14.4" x14ac:dyDescent="0.3"/>
  <cols>
    <col min="1" max="1" width="5.33203125" bestFit="1" customWidth="1"/>
    <col min="2" max="2" width="35.6640625" customWidth="1"/>
    <col min="3" max="6" width="10.6640625" customWidth="1"/>
  </cols>
  <sheetData>
    <row r="1" spans="1:7" ht="28.8" x14ac:dyDescent="0.3">
      <c r="A1" s="54" t="s">
        <v>16</v>
      </c>
      <c r="B1" s="54" t="s">
        <v>7</v>
      </c>
      <c r="C1" s="55" t="s">
        <v>107</v>
      </c>
      <c r="D1" s="55" t="s">
        <v>108</v>
      </c>
      <c r="E1" s="55" t="s">
        <v>109</v>
      </c>
      <c r="F1" s="55" t="s">
        <v>110</v>
      </c>
      <c r="G1" s="27"/>
    </row>
    <row r="2" spans="1:7" x14ac:dyDescent="0.3">
      <c r="A2" s="56" t="s">
        <v>17</v>
      </c>
      <c r="B2" s="56"/>
      <c r="C2" s="56"/>
      <c r="D2" s="56"/>
      <c r="E2" s="56"/>
      <c r="F2" s="56"/>
    </row>
    <row r="3" spans="1:7" x14ac:dyDescent="0.3">
      <c r="A3" s="57" t="s">
        <v>96</v>
      </c>
      <c r="B3" s="57"/>
      <c r="C3" s="57"/>
      <c r="D3" s="57"/>
      <c r="E3" s="57"/>
      <c r="F3" s="57"/>
    </row>
    <row r="4" spans="1:7" x14ac:dyDescent="0.3">
      <c r="A4" s="29" t="s">
        <v>18</v>
      </c>
      <c r="B4" s="29" t="s">
        <v>19</v>
      </c>
      <c r="C4" s="29"/>
      <c r="D4" s="30"/>
      <c r="E4" s="30"/>
      <c r="F4" s="30"/>
    </row>
    <row r="5" spans="1:7" x14ac:dyDescent="0.3">
      <c r="A5" s="9" t="s">
        <v>20</v>
      </c>
      <c r="B5" s="9" t="s">
        <v>21</v>
      </c>
      <c r="C5" s="9"/>
      <c r="D5" s="14"/>
      <c r="E5" s="14"/>
      <c r="F5" s="14"/>
    </row>
    <row r="6" spans="1:7" x14ac:dyDescent="0.3">
      <c r="A6" s="9" t="s">
        <v>22</v>
      </c>
      <c r="B6" s="9" t="s">
        <v>23</v>
      </c>
      <c r="C6" s="9"/>
      <c r="D6" s="14"/>
      <c r="E6" s="14"/>
      <c r="F6" s="14"/>
    </row>
    <row r="7" spans="1:7" x14ac:dyDescent="0.3">
      <c r="A7" s="9" t="s">
        <v>24</v>
      </c>
      <c r="B7" s="9" t="s">
        <v>25</v>
      </c>
      <c r="C7" s="9"/>
      <c r="D7" s="14"/>
      <c r="E7" s="14"/>
      <c r="F7" s="14"/>
    </row>
    <row r="8" spans="1:7" x14ac:dyDescent="0.3">
      <c r="A8" s="9" t="s">
        <v>26</v>
      </c>
      <c r="B8" s="9" t="s">
        <v>27</v>
      </c>
      <c r="C8" s="9"/>
      <c r="D8" s="14"/>
      <c r="E8" s="14"/>
      <c r="F8" s="14"/>
    </row>
    <row r="9" spans="1:7" x14ac:dyDescent="0.3">
      <c r="A9" s="9" t="s">
        <v>28</v>
      </c>
      <c r="B9" s="9" t="s">
        <v>29</v>
      </c>
      <c r="C9" s="9"/>
      <c r="D9" s="14"/>
      <c r="E9" s="14"/>
      <c r="F9" s="14"/>
    </row>
    <row r="10" spans="1:7" x14ac:dyDescent="0.3">
      <c r="A10" s="31" t="s">
        <v>30</v>
      </c>
      <c r="B10" s="31" t="s">
        <v>31</v>
      </c>
      <c r="C10" s="31"/>
      <c r="D10" s="32"/>
      <c r="E10" s="32"/>
      <c r="F10" s="32"/>
    </row>
    <row r="11" spans="1:7" x14ac:dyDescent="0.3">
      <c r="A11" s="21"/>
      <c r="B11" s="23" t="s">
        <v>32</v>
      </c>
      <c r="C11" s="22">
        <f>SUM(C4:C10)</f>
        <v>0</v>
      </c>
      <c r="D11" s="22">
        <f>SUM(D4:D10)</f>
        <v>0</v>
      </c>
      <c r="E11" s="22">
        <f>SUM(E4:E10)</f>
        <v>0</v>
      </c>
      <c r="F11" s="22">
        <f>SUM(F4:F10)</f>
        <v>0</v>
      </c>
    </row>
    <row r="12" spans="1:7" x14ac:dyDescent="0.3">
      <c r="A12" s="57" t="s">
        <v>33</v>
      </c>
      <c r="B12" s="57"/>
      <c r="C12" s="57"/>
      <c r="D12" s="57"/>
      <c r="E12" s="57"/>
      <c r="F12" s="57"/>
    </row>
    <row r="13" spans="1:7" x14ac:dyDescent="0.3">
      <c r="A13" s="29" t="s">
        <v>34</v>
      </c>
      <c r="B13" s="29" t="s">
        <v>35</v>
      </c>
      <c r="C13" s="29"/>
      <c r="D13" s="30"/>
      <c r="E13" s="30"/>
      <c r="F13" s="30"/>
    </row>
    <row r="14" spans="1:7" x14ac:dyDescent="0.3">
      <c r="A14" s="9" t="s">
        <v>36</v>
      </c>
      <c r="B14" s="9" t="s">
        <v>37</v>
      </c>
      <c r="C14" s="9"/>
      <c r="D14" s="14"/>
      <c r="E14" s="14"/>
      <c r="F14" s="14"/>
    </row>
    <row r="15" spans="1:7" x14ac:dyDescent="0.3">
      <c r="A15" s="9" t="s">
        <v>38</v>
      </c>
      <c r="B15" s="9" t="s">
        <v>39</v>
      </c>
      <c r="C15" s="9"/>
      <c r="D15" s="14"/>
      <c r="E15" s="14"/>
      <c r="F15" s="14"/>
    </row>
    <row r="16" spans="1:7" x14ac:dyDescent="0.3">
      <c r="A16" s="9" t="s">
        <v>40</v>
      </c>
      <c r="B16" s="9" t="s">
        <v>41</v>
      </c>
      <c r="C16" s="9"/>
      <c r="D16" s="14"/>
      <c r="E16" s="14"/>
      <c r="F16" s="14"/>
    </row>
    <row r="17" spans="1:6" x14ac:dyDescent="0.3">
      <c r="A17" s="9" t="s">
        <v>42</v>
      </c>
      <c r="B17" s="9" t="s">
        <v>43</v>
      </c>
      <c r="C17" s="9"/>
      <c r="D17" s="14"/>
      <c r="E17" s="14"/>
      <c r="F17" s="14"/>
    </row>
    <row r="18" spans="1:6" x14ac:dyDescent="0.3">
      <c r="A18" s="9" t="s">
        <v>44</v>
      </c>
      <c r="B18" s="9" t="s">
        <v>45</v>
      </c>
      <c r="C18" s="9"/>
      <c r="D18" s="14"/>
      <c r="E18" s="14"/>
      <c r="F18" s="14"/>
    </row>
    <row r="19" spans="1:6" x14ac:dyDescent="0.3">
      <c r="A19" s="9" t="s">
        <v>46</v>
      </c>
      <c r="B19" s="9" t="s">
        <v>47</v>
      </c>
      <c r="C19" s="9"/>
      <c r="D19" s="14"/>
      <c r="E19" s="14"/>
      <c r="F19" s="14"/>
    </row>
    <row r="20" spans="1:6" x14ac:dyDescent="0.3">
      <c r="A20" s="9" t="s">
        <v>48</v>
      </c>
      <c r="B20" s="9" t="s">
        <v>49</v>
      </c>
      <c r="C20" s="9"/>
      <c r="D20" s="14"/>
      <c r="E20" s="14"/>
      <c r="F20" s="14"/>
    </row>
    <row r="21" spans="1:6" x14ac:dyDescent="0.3">
      <c r="A21" s="31" t="s">
        <v>50</v>
      </c>
      <c r="B21" s="31" t="s">
        <v>51</v>
      </c>
      <c r="C21" s="31"/>
      <c r="D21" s="32"/>
      <c r="E21" s="32"/>
      <c r="F21" s="32"/>
    </row>
    <row r="22" spans="1:6" x14ac:dyDescent="0.3">
      <c r="A22" s="21"/>
      <c r="B22" s="24" t="s">
        <v>52</v>
      </c>
      <c r="C22" s="22">
        <f>SUM(C13:C21)</f>
        <v>0</v>
      </c>
      <c r="D22" s="22">
        <f>SUM(D13:D21)</f>
        <v>0</v>
      </c>
      <c r="E22" s="22">
        <f>SUM(E13:E21)</f>
        <v>0</v>
      </c>
      <c r="F22" s="22">
        <f>SUM(F13:F21)</f>
        <v>0</v>
      </c>
    </row>
    <row r="23" spans="1:6" x14ac:dyDescent="0.3">
      <c r="A23" s="58" t="s">
        <v>53</v>
      </c>
      <c r="B23" s="58"/>
      <c r="C23" s="58"/>
      <c r="D23" s="58"/>
      <c r="E23" s="58"/>
      <c r="F23" s="58"/>
    </row>
    <row r="24" spans="1:6" x14ac:dyDescent="0.3">
      <c r="A24" s="18"/>
      <c r="B24" s="26" t="s">
        <v>54</v>
      </c>
      <c r="C24" s="26"/>
      <c r="D24" s="19"/>
      <c r="E24" s="19"/>
      <c r="F24" s="19"/>
    </row>
    <row r="25" spans="1:6" x14ac:dyDescent="0.3">
      <c r="A25" s="18"/>
      <c r="B25" s="26" t="s">
        <v>55</v>
      </c>
      <c r="C25" s="26"/>
      <c r="D25" s="19"/>
      <c r="E25" s="19"/>
      <c r="F25" s="19"/>
    </row>
    <row r="26" spans="1:6" x14ac:dyDescent="0.3">
      <c r="A26" s="18"/>
      <c r="B26" s="26" t="s">
        <v>56</v>
      </c>
      <c r="C26" s="26"/>
      <c r="D26" s="19"/>
      <c r="E26" s="19"/>
      <c r="F26" s="19"/>
    </row>
    <row r="27" spans="1:6" x14ac:dyDescent="0.3">
      <c r="A27" s="20"/>
      <c r="B27" s="17" t="s">
        <v>57</v>
      </c>
      <c r="C27" s="28">
        <f t="shared" ref="C27:E27" si="0">SUM(C24:C26)</f>
        <v>0</v>
      </c>
      <c r="D27" s="28">
        <f t="shared" si="0"/>
        <v>0</v>
      </c>
      <c r="E27" s="28">
        <f t="shared" si="0"/>
        <v>0</v>
      </c>
      <c r="F27" s="28">
        <f>SUM(F24:F26)</f>
        <v>0</v>
      </c>
    </row>
    <row r="28" spans="1:6" x14ac:dyDescent="0.3">
      <c r="A28" s="33"/>
      <c r="B28" s="34" t="s">
        <v>58</v>
      </c>
      <c r="C28" s="35">
        <f t="shared" ref="C28:E28" si="1">C11+C22+C27</f>
        <v>0</v>
      </c>
      <c r="D28" s="35">
        <f t="shared" si="1"/>
        <v>0</v>
      </c>
      <c r="E28" s="35">
        <f t="shared" si="1"/>
        <v>0</v>
      </c>
      <c r="F28" s="35">
        <f>F11+F22+F27</f>
        <v>0</v>
      </c>
    </row>
    <row r="29" spans="1:6" x14ac:dyDescent="0.3">
      <c r="A29" s="59" t="s">
        <v>92</v>
      </c>
      <c r="B29" s="59"/>
      <c r="C29" s="59"/>
      <c r="D29" s="59"/>
      <c r="E29" s="59"/>
      <c r="F29" s="59"/>
    </row>
    <row r="30" spans="1:6" x14ac:dyDescent="0.3">
      <c r="B30" t="s">
        <v>59</v>
      </c>
      <c r="D30" s="3"/>
      <c r="E30" s="3"/>
      <c r="F30" s="3"/>
    </row>
    <row r="31" spans="1:6" x14ac:dyDescent="0.3">
      <c r="B31" t="s">
        <v>60</v>
      </c>
      <c r="D31" s="3"/>
      <c r="E31" s="3"/>
      <c r="F31" s="3"/>
    </row>
    <row r="32" spans="1:6" x14ac:dyDescent="0.3">
      <c r="B32" t="s">
        <v>61</v>
      </c>
      <c r="D32" s="3"/>
      <c r="E32" s="3"/>
      <c r="F32" s="3"/>
    </row>
    <row r="33" spans="1:6" x14ac:dyDescent="0.3">
      <c r="B33" t="s">
        <v>62</v>
      </c>
      <c r="D33" s="3"/>
      <c r="E33" s="3"/>
      <c r="F33" s="3"/>
    </row>
    <row r="34" spans="1:6" x14ac:dyDescent="0.3">
      <c r="B34" t="s">
        <v>63</v>
      </c>
      <c r="D34" s="3"/>
      <c r="E34" s="3"/>
      <c r="F34" s="3"/>
    </row>
    <row r="35" spans="1:6" x14ac:dyDescent="0.3">
      <c r="B35" t="s">
        <v>64</v>
      </c>
      <c r="D35" s="3"/>
      <c r="E35" s="3"/>
      <c r="F35" s="3"/>
    </row>
    <row r="36" spans="1:6" x14ac:dyDescent="0.3">
      <c r="A36" s="15"/>
      <c r="B36" s="25" t="s">
        <v>65</v>
      </c>
      <c r="C36" s="16">
        <f t="shared" ref="C36:E36" si="2">SUM(C30:C35)</f>
        <v>0</v>
      </c>
      <c r="D36" s="16">
        <f t="shared" si="2"/>
        <v>0</v>
      </c>
      <c r="E36" s="16">
        <f t="shared" si="2"/>
        <v>0</v>
      </c>
      <c r="F36" s="16">
        <f>SUM(F30:F35)</f>
        <v>0</v>
      </c>
    </row>
    <row r="37" spans="1:6" x14ac:dyDescent="0.3">
      <c r="B37" t="s">
        <v>66</v>
      </c>
    </row>
    <row r="38" spans="1:6" x14ac:dyDescent="0.3">
      <c r="B38" t="s">
        <v>67</v>
      </c>
    </row>
    <row r="39" spans="1:6" x14ac:dyDescent="0.3">
      <c r="B39" t="s">
        <v>69</v>
      </c>
      <c r="D39" s="3"/>
      <c r="E39" s="3"/>
      <c r="F39" s="3">
        <f>SUM('Créances &amp; Dettes au 31-12'!E2:E100)</f>
        <v>0</v>
      </c>
    </row>
    <row r="40" spans="1:6" x14ac:dyDescent="0.3">
      <c r="B40" t="s">
        <v>70</v>
      </c>
      <c r="D40" s="3"/>
      <c r="E40" s="3"/>
      <c r="F40" s="3">
        <f>SUM('Créances &amp; Dettes au 31-12'!D2:D100)</f>
        <v>0</v>
      </c>
    </row>
    <row r="41" spans="1:6" x14ac:dyDescent="0.3">
      <c r="A41" s="33"/>
      <c r="B41" s="36" t="s">
        <v>68</v>
      </c>
      <c r="C41" s="35">
        <f>(C36+C40)+(C28+C39)</f>
        <v>0</v>
      </c>
      <c r="D41" s="35">
        <f t="shared" ref="D41:F41" si="3">(D36+D40)+(D28+D39)</f>
        <v>0</v>
      </c>
      <c r="E41" s="35">
        <f t="shared" si="3"/>
        <v>0</v>
      </c>
      <c r="F41" s="35">
        <f t="shared" si="3"/>
        <v>0</v>
      </c>
    </row>
    <row r="42" spans="1:6" x14ac:dyDescent="0.3">
      <c r="A42" s="37"/>
      <c r="B42" s="38" t="s">
        <v>71</v>
      </c>
      <c r="C42" s="39">
        <f>(C36+C38)+(C28+C37)</f>
        <v>0</v>
      </c>
      <c r="D42" s="39">
        <f t="shared" ref="D42:F42" si="4">(D36+D38)-(D28+D37)</f>
        <v>0</v>
      </c>
      <c r="E42" s="39">
        <f t="shared" si="4"/>
        <v>0</v>
      </c>
      <c r="F42" s="39">
        <f t="shared" si="4"/>
        <v>0</v>
      </c>
    </row>
  </sheetData>
  <sortState xmlns:xlrd2="http://schemas.microsoft.com/office/spreadsheetml/2017/richdata2" ref="A13:B21">
    <sortCondition ref="A13"/>
  </sortState>
  <mergeCells count="5">
    <mergeCell ref="A2:F2"/>
    <mergeCell ref="A3:F3"/>
    <mergeCell ref="A12:F12"/>
    <mergeCell ref="A23:F23"/>
    <mergeCell ref="A29:F2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9D1FA-8863-43AB-99DD-69060E646351}">
  <sheetPr codeName="Feuil8"/>
  <dimension ref="A1:F1"/>
  <sheetViews>
    <sheetView workbookViewId="0">
      <selection activeCell="E14" sqref="E14"/>
    </sheetView>
  </sheetViews>
  <sheetFormatPr baseColWidth="10" defaultColWidth="8.88671875" defaultRowHeight="14.4" x14ac:dyDescent="0.3"/>
  <cols>
    <col min="2" max="2" width="39" customWidth="1"/>
    <col min="3" max="3" width="13.44140625" customWidth="1"/>
    <col min="4" max="4" width="9.77734375" customWidth="1"/>
    <col min="5" max="5" width="12.33203125" customWidth="1"/>
  </cols>
  <sheetData>
    <row r="1" spans="1:6" x14ac:dyDescent="0.3">
      <c r="A1" s="1" t="s">
        <v>90</v>
      </c>
      <c r="B1" s="1" t="s">
        <v>85</v>
      </c>
      <c r="C1" s="1" t="s">
        <v>86</v>
      </c>
      <c r="D1" s="1" t="s">
        <v>87</v>
      </c>
      <c r="E1" s="1" t="s">
        <v>88</v>
      </c>
      <c r="F1" s="1" t="s">
        <v>89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Plan</vt:lpstr>
      <vt:lpstr>Journal</vt:lpstr>
      <vt:lpstr>Créances &amp; Dettes au 31-12</vt:lpstr>
      <vt:lpstr>Soldes</vt:lpstr>
      <vt:lpstr>Analyse</vt:lpstr>
      <vt:lpstr>Budget-CR</vt:lpstr>
      <vt:lpstr>Inventaire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LESUISSE</dc:creator>
  <cp:keywords/>
  <dc:description/>
  <cp:lastModifiedBy>Hélène BLANPAIN</cp:lastModifiedBy>
  <cp:revision/>
  <cp:lastPrinted>2018-12-10T15:43:57Z</cp:lastPrinted>
  <dcterms:created xsi:type="dcterms:W3CDTF">2018-12-07T07:13:02Z</dcterms:created>
  <dcterms:modified xsi:type="dcterms:W3CDTF">2021-09-02T11:41:24Z</dcterms:modified>
  <cp:category/>
  <cp:contentStatus/>
</cp:coreProperties>
</file>