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comdelcfwb-my.sharepoint.com/personal/jacques_neirynck_comdelcfwb_be/Documents/9. Kinés/Circulaire-Kiné/"/>
    </mc:Choice>
  </mc:AlternateContent>
  <xr:revisionPtr revIDLastSave="656" documentId="8_{AE423386-C10A-4201-B7A5-73EB0606BA6D}" xr6:coauthVersionLast="47" xr6:coauthVersionMax="47" xr10:uidLastSave="{CE90F637-0E2C-4442-AF15-A38926DFDB40}"/>
  <bookViews>
    <workbookView xWindow="-108" yWindow="-108" windowWidth="23256" windowHeight="13896" tabRatio="649" firstSheet="6" activeTab="2" xr2:uid="{AA368924-2632-4F35-AA06-49AE441AE37F}"/>
  </bookViews>
  <sheets>
    <sheet name="Consignes-Remplissage" sheetId="8" r:id="rId1"/>
    <sheet name="SYNTHESE" sheetId="7" r:id="rId2"/>
    <sheet name="Bachelier-bloc 1" sheetId="1" r:id="rId3"/>
    <sheet name="Bachelier-bloc 2" sheetId="3" r:id="rId4"/>
    <sheet name="Bachelier-bloc 3" sheetId="4" r:id="rId5"/>
    <sheet name="Master-Bloc1" sheetId="5" r:id="rId6"/>
    <sheet name="Master-bloc 2" sheetId="6" r:id="rId7"/>
    <sheet name="Données menus déroulants" sheetId="2" r:id="rId8"/>
  </sheets>
  <definedNames>
    <definedName name="_xlnm._FilterDatabase" localSheetId="2" hidden="1">'Bachelier-bloc 1'!$C$1:$C$12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9" i="6" l="1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E6" i="6" s="1"/>
  <c r="D24" i="7" s="1"/>
  <c r="D15" i="6"/>
  <c r="D14" i="6"/>
  <c r="D13" i="6"/>
  <c r="D12" i="6"/>
  <c r="D11" i="6"/>
  <c r="D10" i="6"/>
  <c r="B1" i="6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E5" i="5" s="1"/>
  <c r="D19" i="7" s="1"/>
  <c r="D14" i="5"/>
  <c r="D13" i="5"/>
  <c r="D12" i="5"/>
  <c r="D11" i="5"/>
  <c r="D10" i="5"/>
  <c r="B1" i="5"/>
  <c r="D11" i="7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E5" i="4" s="1"/>
  <c r="D15" i="4"/>
  <c r="D14" i="4"/>
  <c r="D13" i="4"/>
  <c r="D12" i="4"/>
  <c r="D11" i="4"/>
  <c r="D10" i="4"/>
  <c r="B1" i="4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B1" i="3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16" i="1"/>
  <c r="B1" i="1"/>
  <c r="E5" i="6" l="1"/>
  <c r="E6" i="5"/>
  <c r="E6" i="4"/>
  <c r="E5" i="3"/>
  <c r="D7" i="7" s="1"/>
  <c r="E6" i="3"/>
  <c r="D8" i="7" s="1"/>
  <c r="E6" i="1"/>
  <c r="D4" i="7" s="1"/>
  <c r="E5" i="1"/>
  <c r="D3" i="7" s="1"/>
  <c r="E7" i="6" l="1"/>
  <c r="D25" i="7" s="1"/>
  <c r="D23" i="7"/>
  <c r="D27" i="7" s="1"/>
  <c r="E7" i="5"/>
  <c r="D21" i="7" s="1"/>
  <c r="D20" i="7"/>
  <c r="D28" i="7" s="1"/>
  <c r="E7" i="4"/>
  <c r="D13" i="7" s="1"/>
  <c r="D12" i="7"/>
  <c r="D16" i="7"/>
  <c r="D15" i="7"/>
  <c r="E7" i="3"/>
  <c r="D9" i="7" s="1"/>
  <c r="D5" i="7"/>
  <c r="E7" i="1"/>
  <c r="D31" i="7" l="1"/>
  <c r="D29" i="7"/>
  <c r="D32" i="7"/>
  <c r="D17" i="7"/>
  <c r="D33" i="7" l="1"/>
</calcChain>
</file>

<file path=xl/sharedStrings.xml><?xml version="1.0" encoding="utf-8"?>
<sst xmlns="http://schemas.openxmlformats.org/spreadsheetml/2006/main" count="1002" uniqueCount="204">
  <si>
    <t>Ce fichier constitue la première partie du rapport que les EES habilité à organiser la formation de kinésithérapie doivent compléter chaque année.</t>
  </si>
  <si>
    <t xml:space="preserve">Il est constitué de cellules protégées et de cellules à remplir par les EES. </t>
  </si>
  <si>
    <t xml:space="preserve">Il comprend 5 onglets permettant de compléter les éléments du programme par bloc. </t>
  </si>
  <si>
    <t>Nom de l'UE / de l'AA</t>
  </si>
  <si>
    <t>Dans le cas où des UE optionnelles sont prévues, il convient de les indiquer aussi (même si le total des crédits dépassera les 60)</t>
  </si>
  <si>
    <t xml:space="preserve">Dans le cas où l'UE ne comprend pas d'AA, indiquer simplement le nom de l'UE. </t>
  </si>
  <si>
    <r>
      <t xml:space="preserve">Dans le cas où l'UE comprend des AA, indiquer le nom de l'UE </t>
    </r>
    <r>
      <rPr>
        <u/>
        <sz val="11"/>
        <color theme="1"/>
        <rFont val="Aptos Narrow"/>
        <family val="2"/>
        <scheme val="minor"/>
      </rPr>
      <t>et</t>
    </r>
    <r>
      <rPr>
        <sz val="11"/>
        <color theme="1"/>
        <rFont val="Aptos Narrow"/>
        <family val="2"/>
        <scheme val="minor"/>
      </rPr>
      <t xml:space="preserve"> de chaque AA</t>
    </r>
  </si>
  <si>
    <t xml:space="preserve">Type d'activité d'apprentissage </t>
  </si>
  <si>
    <t>Sélectionner dans le menu déroulant le type d'AA telle que libellée dans le décret paysage</t>
  </si>
  <si>
    <t>Théorique</t>
  </si>
  <si>
    <t xml:space="preserve">Une formule indique automatiquement si l'activité d'apprentissage ou l'UE est considérée comme "théorique" </t>
  </si>
  <si>
    <t>Crédits</t>
  </si>
  <si>
    <t xml:space="preserve">Dans le cas où l'UE ne comprend pas d'AA, indiquer simplement le nombre de crédits de l'UE. </t>
  </si>
  <si>
    <r>
      <t xml:space="preserve">Dans le cas où l'UE comprend des AA, indiquer le nombre de crédits en regard de chaque AA. </t>
    </r>
    <r>
      <rPr>
        <b/>
        <sz val="11"/>
        <color theme="1"/>
        <rFont val="Aptos Narrow"/>
        <family val="2"/>
        <scheme val="minor"/>
      </rPr>
      <t xml:space="preserve">! Ne pas indiquer le nombre de crédits de l'UE dans ce cas! </t>
    </r>
  </si>
  <si>
    <t>Nom et Prénom de l'enseignant.e</t>
  </si>
  <si>
    <t xml:space="preserve">Indiquer en regard de l'UE ou de l'AA le nom de la personne qui enseigne </t>
  </si>
  <si>
    <t xml:space="preserve">Doctorat </t>
  </si>
  <si>
    <t>Sélectionner dans le menu déroulant "oui" ou "non"</t>
  </si>
  <si>
    <t xml:space="preserve">Etablissement: </t>
  </si>
  <si>
    <t>Haute école</t>
  </si>
  <si>
    <t>Bachelier - BLOC 1</t>
  </si>
  <si>
    <t xml:space="preserve">Crédits théoriques </t>
  </si>
  <si>
    <r>
      <t xml:space="preserve">Au début de l’année académique 2026-2027, remise des informations pour le bloc 1 du bachelier de transition. </t>
    </r>
    <r>
      <rPr>
        <b/>
        <sz val="11"/>
        <color theme="1"/>
        <rFont val="Aptos"/>
        <family val="2"/>
      </rPr>
      <t>Il doit être vérifié que le pourcentage de 25% est atteint.</t>
    </r>
  </si>
  <si>
    <t>Crédits théoriques avec doctorat</t>
  </si>
  <si>
    <t>Pourcentage</t>
  </si>
  <si>
    <t>Bachelier - BLOC 2</t>
  </si>
  <si>
    <t>Au début de l’année académique 2027-2028, remise des informations pour les blocs 1 et 2 du bachelier de transition. Il doit être vérifié que le pourcentage de 25% est atteint sur l’ensemble des activités d’apprentissage de ces deux années.</t>
  </si>
  <si>
    <t>Bachelier - BLOC 3</t>
  </si>
  <si>
    <t xml:space="preserve">Total Bachelier </t>
  </si>
  <si>
    <t>Au début de l’année académique 2028-2029, remise des informations pour l’entièreté du bachelier de transition. Il doit être vérifié que le pourcentage de 25% est atteint sur l’ensemble des activités d’apprentissage du premier cycle.</t>
  </si>
  <si>
    <t>Master - BLOC 1</t>
  </si>
  <si>
    <r>
      <t xml:space="preserve">Au début de l’année académique 2029-2030, remise des informations pour l’entièreté du bachelier et de la première année du master. </t>
    </r>
    <r>
      <rPr>
        <b/>
        <sz val="11"/>
        <color theme="1"/>
        <rFont val="Aptos"/>
        <family val="2"/>
      </rPr>
      <t>Il doit être vérifié que le pourcentage de 50% est atteint dans le bachelier.</t>
    </r>
  </si>
  <si>
    <t>Master - BLOC 2</t>
  </si>
  <si>
    <t>Au début de l’année académique 2030-2031, remise des informations pour l’entièreté du bachelier et de la première année du master. Il doit être vérifié que le pourcentage de 50% est atteint dans le bachelier.</t>
  </si>
  <si>
    <t>Total Master</t>
  </si>
  <si>
    <t xml:space="preserve">Total Cursus </t>
  </si>
  <si>
    <r>
      <t xml:space="preserve">Au début de l’année académique 2031-2032, remise des informations pour le cursus complet (bachelier et master). </t>
    </r>
    <r>
      <rPr>
        <b/>
        <sz val="11"/>
        <color theme="1"/>
        <rFont val="Aptos"/>
        <family val="2"/>
      </rPr>
      <t>Il doit être vérifié que le pourcentage de 80% est atteint.</t>
    </r>
  </si>
  <si>
    <t>Sont considérées comme activités théoriques : les cours magistraux, les séminaires, les travaux de fin d’études et les activités assimilées</t>
  </si>
  <si>
    <t>Unité d'enseignement 1</t>
  </si>
  <si>
    <t xml:space="preserve">Activité d'intégration professionnelle </t>
  </si>
  <si>
    <t>OUI</t>
  </si>
  <si>
    <t>AA1.1</t>
  </si>
  <si>
    <t>AA1.2</t>
  </si>
  <si>
    <t>AA1.3</t>
  </si>
  <si>
    <t>AA1.4</t>
  </si>
  <si>
    <t>AA1.5</t>
  </si>
  <si>
    <t>Unité d'enseignement 2</t>
  </si>
  <si>
    <t>Cours magistral</t>
  </si>
  <si>
    <t>NON</t>
  </si>
  <si>
    <t>AA2.1</t>
  </si>
  <si>
    <t>AA2.2</t>
  </si>
  <si>
    <t>AA2.3</t>
  </si>
  <si>
    <t>AA2.4</t>
  </si>
  <si>
    <t>AA2.5</t>
  </si>
  <si>
    <t>Unité d'enseignement 3</t>
  </si>
  <si>
    <t>AA3.1</t>
  </si>
  <si>
    <t>AA3.2</t>
  </si>
  <si>
    <t>AA3.3</t>
  </si>
  <si>
    <t>AA3.4</t>
  </si>
  <si>
    <t>AA3.5</t>
  </si>
  <si>
    <t>Unité d'enseignement 4</t>
  </si>
  <si>
    <t>Travail de fin d'études</t>
  </si>
  <si>
    <t>AA4.1</t>
  </si>
  <si>
    <t>AA4.2</t>
  </si>
  <si>
    <t>AA4.3</t>
  </si>
  <si>
    <t>AA4.4</t>
  </si>
  <si>
    <t>AA4.5</t>
  </si>
  <si>
    <t>Unité d'enseignement 5</t>
  </si>
  <si>
    <t>AA5.1</t>
  </si>
  <si>
    <t>AA5.2</t>
  </si>
  <si>
    <t>AA5.3</t>
  </si>
  <si>
    <t>AA5.4</t>
  </si>
  <si>
    <t>AA5.5</t>
  </si>
  <si>
    <t>Unité d'enseignement 6</t>
  </si>
  <si>
    <t>AA6.1</t>
  </si>
  <si>
    <t>AA6.2</t>
  </si>
  <si>
    <t>AA6.3</t>
  </si>
  <si>
    <t>AA6.4</t>
  </si>
  <si>
    <t>AA6.5</t>
  </si>
  <si>
    <t>Unité d'enseignement 7</t>
  </si>
  <si>
    <t>Travaux pratiques</t>
  </si>
  <si>
    <t>AA7.1</t>
  </si>
  <si>
    <t>AA7.2</t>
  </si>
  <si>
    <t>AA7.3</t>
  </si>
  <si>
    <t>AA7.4</t>
  </si>
  <si>
    <t>AA7.5</t>
  </si>
  <si>
    <t>Unité d'enseignement 8</t>
  </si>
  <si>
    <t xml:space="preserve">Exercices dirigés </t>
  </si>
  <si>
    <t>AA8.1</t>
  </si>
  <si>
    <t>AA8.2</t>
  </si>
  <si>
    <t>AA8.3</t>
  </si>
  <si>
    <t>AA8.4</t>
  </si>
  <si>
    <t>AA8.5</t>
  </si>
  <si>
    <t>Unité d'enseignement 9</t>
  </si>
  <si>
    <t>Séminaire</t>
  </si>
  <si>
    <t>AA9.1</t>
  </si>
  <si>
    <t>AA9.2</t>
  </si>
  <si>
    <t>AA9.3</t>
  </si>
  <si>
    <t>AA9.4</t>
  </si>
  <si>
    <t>AA9.5</t>
  </si>
  <si>
    <t>Unité d'enseignement 10</t>
  </si>
  <si>
    <t>AA10.1</t>
  </si>
  <si>
    <t>AA10.2</t>
  </si>
  <si>
    <t>AA10.3</t>
  </si>
  <si>
    <t>AA10.4</t>
  </si>
  <si>
    <t>AA10.5</t>
  </si>
  <si>
    <t>Unité d'enseignement 11</t>
  </si>
  <si>
    <t>Travaux de laboratoires</t>
  </si>
  <si>
    <t>AA11.1</t>
  </si>
  <si>
    <t>AA11.2</t>
  </si>
  <si>
    <t>AA11.3</t>
  </si>
  <si>
    <t>AA11.4</t>
  </si>
  <si>
    <t>AA11.5</t>
  </si>
  <si>
    <t>Unité d'enseignement 12</t>
  </si>
  <si>
    <t>AA12.1</t>
  </si>
  <si>
    <t>AA12.2</t>
  </si>
  <si>
    <t>AA12.3</t>
  </si>
  <si>
    <t>AA12.4</t>
  </si>
  <si>
    <t>AA12.5</t>
  </si>
  <si>
    <t>Unité d'enseignement 13</t>
  </si>
  <si>
    <t>AA13.1</t>
  </si>
  <si>
    <t>AA13.2</t>
  </si>
  <si>
    <t>AA13.3</t>
  </si>
  <si>
    <t>AA13.4</t>
  </si>
  <si>
    <t>AA13.5</t>
  </si>
  <si>
    <t>Unité d'enseignement 14</t>
  </si>
  <si>
    <t>AA14.1</t>
  </si>
  <si>
    <t>AA14.2</t>
  </si>
  <si>
    <t>AA14.3</t>
  </si>
  <si>
    <t>AA14.4</t>
  </si>
  <si>
    <t>AA14.5</t>
  </si>
  <si>
    <t>Unité d'enseignement 15</t>
  </si>
  <si>
    <t>AA15.1</t>
  </si>
  <si>
    <t>AA15.2</t>
  </si>
  <si>
    <t>AA15.3</t>
  </si>
  <si>
    <t>AA15.4</t>
  </si>
  <si>
    <t>AA15.5</t>
  </si>
  <si>
    <t>Unité d'enseignement 16</t>
  </si>
  <si>
    <t>AA16.1</t>
  </si>
  <si>
    <t>AA16.2</t>
  </si>
  <si>
    <t>AA16.3</t>
  </si>
  <si>
    <t>AA16.4</t>
  </si>
  <si>
    <t>AA16.5</t>
  </si>
  <si>
    <t>Unité d'enseignement 17</t>
  </si>
  <si>
    <t>AA17.1</t>
  </si>
  <si>
    <t>AA17.2</t>
  </si>
  <si>
    <t>AA17.3</t>
  </si>
  <si>
    <t>AA17.4</t>
  </si>
  <si>
    <t>AA17.5</t>
  </si>
  <si>
    <t>Unité d'enseignement 18</t>
  </si>
  <si>
    <t>AA18.1</t>
  </si>
  <si>
    <t>AA18.2</t>
  </si>
  <si>
    <t>AA18.3</t>
  </si>
  <si>
    <t>AA18.4</t>
  </si>
  <si>
    <t>AA18.5</t>
  </si>
  <si>
    <t>Unité d'enseignement 19</t>
  </si>
  <si>
    <t>AA19.1</t>
  </si>
  <si>
    <t>AA19.2</t>
  </si>
  <si>
    <t>AA19.3</t>
  </si>
  <si>
    <t>AA19.4</t>
  </si>
  <si>
    <t>AA19.5</t>
  </si>
  <si>
    <t>Unité d'enseignement 20</t>
  </si>
  <si>
    <t>AA20.1</t>
  </si>
  <si>
    <t>AA20.2</t>
  </si>
  <si>
    <t>AA20.3</t>
  </si>
  <si>
    <t>AA20.4</t>
  </si>
  <si>
    <t>AA20.5</t>
  </si>
  <si>
    <t>Unité d'enseignement 21</t>
  </si>
  <si>
    <t>AA21.1</t>
  </si>
  <si>
    <t>AA21.2</t>
  </si>
  <si>
    <t>AA21.3</t>
  </si>
  <si>
    <t>AA21.4</t>
  </si>
  <si>
    <t>AA21.5</t>
  </si>
  <si>
    <t>Unité d'enseignement 22</t>
  </si>
  <si>
    <t>AA22.1</t>
  </si>
  <si>
    <t>AA22.2</t>
  </si>
  <si>
    <t>AA22.3</t>
  </si>
  <si>
    <t>AA22.4</t>
  </si>
  <si>
    <t>AA22.5</t>
  </si>
  <si>
    <t>Unité d'enseignement 23</t>
  </si>
  <si>
    <t>AA23.1</t>
  </si>
  <si>
    <t>AA23.2</t>
  </si>
  <si>
    <t>AA23.3</t>
  </si>
  <si>
    <t>AA23.4</t>
  </si>
  <si>
    <t>AA23.5</t>
  </si>
  <si>
    <t>Unité d'enseignement 24</t>
  </si>
  <si>
    <t>AA24.1</t>
  </si>
  <si>
    <t>AA24.2</t>
  </si>
  <si>
    <t>AA24.3</t>
  </si>
  <si>
    <t>AA24.4</t>
  </si>
  <si>
    <t>AA24.5</t>
  </si>
  <si>
    <t>Unité d'enseignement 25</t>
  </si>
  <si>
    <t>AA25.1</t>
  </si>
  <si>
    <t>AA25.2</t>
  </si>
  <si>
    <t>AA25.3</t>
  </si>
  <si>
    <t>AA25.4</t>
  </si>
  <si>
    <t>AA25.5</t>
  </si>
  <si>
    <t>Stages</t>
  </si>
  <si>
    <t>Article 76. - Les activités d'apprentissage comportent :
1° des enseignements organisés par l'établissement, notamment des cours magistraux, exercices dirigés, travaux pratiques, travaux de laboratoire, séminaires, exercices de création et recherche en atelier, excursions, visites et stages;
2° des activités individuelles ou en groupe, notamment des préparations, travaux, recherches d'information, travaux de fin d'études, projets et activités d'intégration professionnelle;
3° des activités d'étude, d'autoformation et d'enrichissement personnel ;
4° des acquisitions de compétences en entreprise dans le cadre de l'enseignement en alternance.</t>
  </si>
  <si>
    <t>Liste des activités d'apprentissage</t>
  </si>
  <si>
    <t>Activité assimilée</t>
  </si>
  <si>
    <t>Excursions</t>
  </si>
  <si>
    <t>Projets</t>
  </si>
  <si>
    <t>Visites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</si>
</sst>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9"/>
      <color rgb="FFFF0000"/>
      <name val="Aptos"/>
      <family val="2"/>
    </font>
    <font>
      <sz val="8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4"/>
      <color theme="1"/>
      <name val="Aptos"/>
      <family val="2"/>
    </font>
    <font>
      <sz val="10"/>
      <color theme="1"/>
      <name val="Aptos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FCC4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/>
    <xf numFmtId="0" fontId="4" fillId="0" borderId="4" xfId="0" applyFont="1" applyBorder="1"/>
    <xf numFmtId="0" fontId="4" fillId="0" borderId="0" xfId="0" applyFont="1"/>
    <xf numFmtId="0" fontId="3" fillId="0" borderId="6" xfId="0" applyFont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3" fillId="0" borderId="0" xfId="0" applyFont="1"/>
    <xf numFmtId="0" fontId="3" fillId="5" borderId="9" xfId="0" applyFont="1" applyFill="1" applyBorder="1"/>
    <xf numFmtId="0" fontId="7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/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/>
    <xf numFmtId="0" fontId="8" fillId="0" borderId="15" xfId="0" applyFont="1" applyBorder="1"/>
    <xf numFmtId="0" fontId="7" fillId="0" borderId="15" xfId="0" applyFont="1" applyBorder="1"/>
    <xf numFmtId="0" fontId="3" fillId="2" borderId="1" xfId="0" applyFont="1" applyFill="1" applyBorder="1"/>
    <xf numFmtId="0" fontId="7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0" fontId="8" fillId="0" borderId="7" xfId="0" applyFont="1" applyBorder="1"/>
    <xf numFmtId="0" fontId="7" fillId="0" borderId="7" xfId="0" applyFont="1" applyBorder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3" fillId="2" borderId="0" xfId="0" applyFont="1" applyFill="1"/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center" vertical="center"/>
    </xf>
    <xf numFmtId="0" fontId="9" fillId="3" borderId="17" xfId="0" applyFont="1" applyFill="1" applyBorder="1" applyAlignment="1">
      <alignment horizontal="left" vertical="center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9" fontId="7" fillId="0" borderId="0" xfId="0" applyNumberFormat="1" applyFont="1" applyAlignment="1">
      <alignment horizontal="center" vertical="center"/>
    </xf>
    <xf numFmtId="9" fontId="7" fillId="0" borderId="16" xfId="0" applyNumberFormat="1" applyFont="1" applyBorder="1" applyAlignment="1">
      <alignment horizontal="center" vertical="center"/>
    </xf>
    <xf numFmtId="9" fontId="7" fillId="0" borderId="8" xfId="0" applyNumberFormat="1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0" fontId="9" fillId="3" borderId="18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CFC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071F-07F5-4946-94F7-312336904305}">
  <dimension ref="A2:B22"/>
  <sheetViews>
    <sheetView workbookViewId="0">
      <selection activeCell="E25" sqref="E25"/>
    </sheetView>
  </sheetViews>
  <sheetFormatPr defaultColWidth="11.42578125" defaultRowHeight="14.45"/>
  <cols>
    <col min="1" max="1" width="32" customWidth="1"/>
  </cols>
  <sheetData>
    <row r="2" spans="1:2" ht="15.6">
      <c r="A2" s="45" t="s">
        <v>0</v>
      </c>
    </row>
    <row r="3" spans="1:2" ht="15.6">
      <c r="A3" s="45"/>
    </row>
    <row r="4" spans="1:2" ht="15.6">
      <c r="A4" s="45" t="s">
        <v>1</v>
      </c>
    </row>
    <row r="5" spans="1:2" ht="15.6">
      <c r="A5" s="45"/>
    </row>
    <row r="6" spans="1:2" ht="15.6">
      <c r="A6" s="45" t="s">
        <v>2</v>
      </c>
    </row>
    <row r="8" spans="1:2" ht="15.6">
      <c r="A8" s="46" t="s">
        <v>3</v>
      </c>
    </row>
    <row r="9" spans="1:2">
      <c r="B9" t="s">
        <v>4</v>
      </c>
    </row>
    <row r="10" spans="1:2">
      <c r="B10" t="s">
        <v>5</v>
      </c>
    </row>
    <row r="11" spans="1:2">
      <c r="B11" t="s">
        <v>6</v>
      </c>
    </row>
    <row r="12" spans="1:2" ht="15.6">
      <c r="A12" s="46" t="s">
        <v>7</v>
      </c>
    </row>
    <row r="13" spans="1:2">
      <c r="B13" t="s">
        <v>8</v>
      </c>
    </row>
    <row r="14" spans="1:2" ht="15.6">
      <c r="A14" s="46" t="s">
        <v>9</v>
      </c>
    </row>
    <row r="15" spans="1:2">
      <c r="B15" t="s">
        <v>10</v>
      </c>
    </row>
    <row r="16" spans="1:2" ht="15.6">
      <c r="A16" s="46" t="s">
        <v>11</v>
      </c>
    </row>
    <row r="17" spans="1:2">
      <c r="B17" t="s">
        <v>12</v>
      </c>
    </row>
    <row r="18" spans="1:2">
      <c r="B18" t="s">
        <v>13</v>
      </c>
    </row>
    <row r="19" spans="1:2" ht="15.6">
      <c r="A19" s="46" t="s">
        <v>14</v>
      </c>
    </row>
    <row r="20" spans="1:2">
      <c r="B20" t="s">
        <v>15</v>
      </c>
    </row>
    <row r="21" spans="1:2" ht="15.6">
      <c r="A21" s="46" t="s">
        <v>16</v>
      </c>
    </row>
    <row r="22" spans="1:2">
      <c r="B22" t="s">
        <v>17</v>
      </c>
    </row>
  </sheetData>
  <sheetProtection algorithmName="SHA-512" hashValue="+4fR1XlX/5Sf+83253nNMrtPhfeBa6X/Z6FUlUNog//cbkRvgv3pyuXS6wyLIxPPi6MNwvZnGMLRDYDTqWSSfA==" saltValue="LN6fF4DoiKU4VIZL+x36ag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5A1C7-8249-4C2D-9D83-4ECDD949552B}">
  <dimension ref="A1:F33"/>
  <sheetViews>
    <sheetView workbookViewId="0">
      <selection activeCell="F12" sqref="F12"/>
    </sheetView>
  </sheetViews>
  <sheetFormatPr defaultColWidth="11.5703125" defaultRowHeight="14.45"/>
  <cols>
    <col min="1" max="1" width="24.28515625" style="8" customWidth="1"/>
    <col min="2" max="2" width="31.28515625" style="8" customWidth="1"/>
    <col min="3" max="5" width="11.5703125" style="8"/>
    <col min="6" max="6" width="86.5703125" style="8" customWidth="1"/>
    <col min="7" max="16384" width="11.5703125" style="8"/>
  </cols>
  <sheetData>
    <row r="1" spans="1:6" ht="18.600000000000001" thickBot="1">
      <c r="A1" s="48" t="s">
        <v>18</v>
      </c>
      <c r="B1" s="62" t="s">
        <v>19</v>
      </c>
    </row>
    <row r="3" spans="1:6" ht="15.6">
      <c r="A3" s="19" t="s">
        <v>20</v>
      </c>
      <c r="B3" s="8" t="s">
        <v>21</v>
      </c>
      <c r="D3" s="9">
        <f>'Bachelier-bloc 1'!$E$5</f>
        <v>30</v>
      </c>
      <c r="F3" s="64" t="s">
        <v>22</v>
      </c>
    </row>
    <row r="4" spans="1:6">
      <c r="B4" s="8" t="s">
        <v>23</v>
      </c>
      <c r="D4" s="9">
        <f>'Bachelier-bloc 1'!$E$6</f>
        <v>7</v>
      </c>
      <c r="F4" s="64"/>
    </row>
    <row r="5" spans="1:6">
      <c r="B5" s="10" t="s">
        <v>24</v>
      </c>
      <c r="D5" s="57">
        <f>D4/D3</f>
        <v>0.23333333333333334</v>
      </c>
      <c r="F5" s="64"/>
    </row>
    <row r="7" spans="1:6" ht="15.6">
      <c r="A7" s="19" t="s">
        <v>25</v>
      </c>
      <c r="B7" s="8" t="s">
        <v>21</v>
      </c>
      <c r="D7" s="9">
        <f>'Bachelier-bloc 2'!E5</f>
        <v>32</v>
      </c>
      <c r="F7" s="64" t="s">
        <v>26</v>
      </c>
    </row>
    <row r="8" spans="1:6">
      <c r="B8" s="8" t="s">
        <v>23</v>
      </c>
      <c r="D8" s="9">
        <f>'Bachelier-bloc 2'!E6</f>
        <v>14</v>
      </c>
      <c r="F8" s="64"/>
    </row>
    <row r="9" spans="1:6">
      <c r="B9" s="10" t="s">
        <v>24</v>
      </c>
      <c r="D9" s="57">
        <f>'Bachelier-bloc 2'!E7</f>
        <v>0.4375</v>
      </c>
      <c r="F9" s="64"/>
    </row>
    <row r="11" spans="1:6" ht="15.6">
      <c r="A11" s="19" t="s">
        <v>27</v>
      </c>
      <c r="B11" s="8" t="s">
        <v>21</v>
      </c>
      <c r="D11" s="9">
        <f>'Bachelier-bloc 3'!E5</f>
        <v>32</v>
      </c>
    </row>
    <row r="12" spans="1:6">
      <c r="B12" s="8" t="s">
        <v>23</v>
      </c>
      <c r="D12" s="9">
        <f>'Bachelier-bloc 3'!E6</f>
        <v>19</v>
      </c>
    </row>
    <row r="13" spans="1:6">
      <c r="B13" s="10" t="s">
        <v>24</v>
      </c>
      <c r="D13" s="57">
        <f>'Bachelier-bloc 3'!E7</f>
        <v>0.59375</v>
      </c>
    </row>
    <row r="15" spans="1:6" ht="15.6">
      <c r="A15" s="20" t="s">
        <v>28</v>
      </c>
      <c r="B15" s="21" t="s">
        <v>21</v>
      </c>
      <c r="C15" s="21"/>
      <c r="D15" s="22">
        <f>D3+D7+D11</f>
        <v>94</v>
      </c>
      <c r="F15" s="64" t="s">
        <v>29</v>
      </c>
    </row>
    <row r="16" spans="1:6">
      <c r="A16" s="23"/>
      <c r="B16" s="8" t="s">
        <v>23</v>
      </c>
      <c r="D16" s="24">
        <f>D4+D8+D12</f>
        <v>40</v>
      </c>
      <c r="F16" s="64"/>
    </row>
    <row r="17" spans="1:6">
      <c r="A17" s="25"/>
      <c r="B17" s="26" t="s">
        <v>24</v>
      </c>
      <c r="C17" s="27"/>
      <c r="D17" s="58">
        <f>D16/D15</f>
        <v>0.42553191489361702</v>
      </c>
      <c r="F17" s="64"/>
    </row>
    <row r="19" spans="1:6" ht="15.6">
      <c r="A19" s="19" t="s">
        <v>30</v>
      </c>
      <c r="B19" s="8" t="s">
        <v>21</v>
      </c>
      <c r="D19" s="9">
        <f>'Master-Bloc1'!E5</f>
        <v>29</v>
      </c>
      <c r="F19" s="64" t="s">
        <v>31</v>
      </c>
    </row>
    <row r="20" spans="1:6">
      <c r="B20" s="8" t="s">
        <v>23</v>
      </c>
      <c r="D20" s="9">
        <f>'Master-Bloc1'!E6</f>
        <v>13</v>
      </c>
      <c r="F20" s="64"/>
    </row>
    <row r="21" spans="1:6">
      <c r="B21" s="10" t="s">
        <v>24</v>
      </c>
      <c r="D21" s="57">
        <f>'Master-Bloc1'!E7</f>
        <v>0.44827586206896552</v>
      </c>
      <c r="F21" s="64"/>
    </row>
    <row r="23" spans="1:6" ht="15.6" customHeight="1">
      <c r="A23" s="19" t="s">
        <v>32</v>
      </c>
      <c r="B23" s="8" t="s">
        <v>21</v>
      </c>
      <c r="D23" s="9">
        <f>'Master-bloc 2'!E5</f>
        <v>29</v>
      </c>
      <c r="F23" s="64" t="s">
        <v>33</v>
      </c>
    </row>
    <row r="24" spans="1:6">
      <c r="B24" s="8" t="s">
        <v>23</v>
      </c>
      <c r="D24" s="9">
        <f>'Master-bloc 2'!E6</f>
        <v>20</v>
      </c>
      <c r="F24" s="64"/>
    </row>
    <row r="25" spans="1:6">
      <c r="B25" s="10" t="s">
        <v>24</v>
      </c>
      <c r="D25" s="57">
        <f>'Master-bloc 2'!E7</f>
        <v>0.68965517241379315</v>
      </c>
      <c r="F25" s="64"/>
    </row>
    <row r="27" spans="1:6" ht="15.6">
      <c r="A27" s="20" t="s">
        <v>34</v>
      </c>
      <c r="B27" s="21" t="s">
        <v>21</v>
      </c>
      <c r="C27" s="21"/>
      <c r="D27" s="22">
        <f>D19+D23</f>
        <v>58</v>
      </c>
    </row>
    <row r="28" spans="1:6">
      <c r="A28" s="23"/>
      <c r="B28" s="8" t="s">
        <v>23</v>
      </c>
      <c r="D28" s="24">
        <f>D20+D24</f>
        <v>33</v>
      </c>
    </row>
    <row r="29" spans="1:6">
      <c r="A29" s="25"/>
      <c r="B29" s="26" t="s">
        <v>24</v>
      </c>
      <c r="C29" s="27"/>
      <c r="D29" s="58">
        <f>D28/D27</f>
        <v>0.56896551724137934</v>
      </c>
    </row>
    <row r="30" spans="1:6" ht="15" thickBot="1"/>
    <row r="31" spans="1:6" ht="15.6">
      <c r="A31" s="28" t="s">
        <v>35</v>
      </c>
      <c r="B31" s="29" t="s">
        <v>21</v>
      </c>
      <c r="C31" s="29"/>
      <c r="D31" s="30">
        <f>D15+D27</f>
        <v>152</v>
      </c>
      <c r="F31" s="64" t="s">
        <v>36</v>
      </c>
    </row>
    <row r="32" spans="1:6">
      <c r="A32" s="31"/>
      <c r="B32" s="8" t="s">
        <v>23</v>
      </c>
      <c r="D32" s="32">
        <f>D16+D28</f>
        <v>73</v>
      </c>
      <c r="F32" s="64"/>
    </row>
    <row r="33" spans="1:6" ht="15" thickBot="1">
      <c r="A33" s="33"/>
      <c r="B33" s="34" t="s">
        <v>24</v>
      </c>
      <c r="C33" s="35"/>
      <c r="D33" s="59">
        <f>D32/D31</f>
        <v>0.48026315789473684</v>
      </c>
      <c r="F33" s="64"/>
    </row>
  </sheetData>
  <sheetProtection algorithmName="SHA-512" hashValue="SmQuhPdl7GWv6X7pJdzt7Z38zbn5ncbuup/nk5C8RqChzx32N2WTgUJHrPS7I/x4qr30WCUwMdjA9TFEvuPpDQ==" saltValue="5xGVZdzshlJJLno8QYChFw==" spinCount="100000" sheet="1" objects="1" scenarios="1"/>
  <mergeCells count="6">
    <mergeCell ref="F3:F5"/>
    <mergeCell ref="F7:F9"/>
    <mergeCell ref="F15:F17"/>
    <mergeCell ref="F19:F21"/>
    <mergeCell ref="F31:F33"/>
    <mergeCell ref="F23:F25"/>
  </mergeCells>
  <conditionalFormatting sqref="D5">
    <cfRule type="cellIs" dxfId="7" priority="3" operator="lessThan">
      <formula>0.25</formula>
    </cfRule>
  </conditionalFormatting>
  <conditionalFormatting sqref="D17">
    <cfRule type="cellIs" dxfId="6" priority="2" operator="lessThan">
      <formula>50</formula>
    </cfRule>
  </conditionalFormatting>
  <conditionalFormatting sqref="D33">
    <cfRule type="cellIs" dxfId="5" priority="1" operator="lessThan">
      <formula>80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0416-05AA-4070-BCA5-64E6EC730E57}">
  <sheetPr>
    <pageSetUpPr fitToPage="1"/>
  </sheetPr>
  <dimension ref="A1:H159"/>
  <sheetViews>
    <sheetView tabSelected="1" workbookViewId="0">
      <pane ySplit="9" topLeftCell="C10" activePane="bottomLeft" state="frozen"/>
      <selection pane="bottomLeft" activeCell="E10" sqref="E10"/>
    </sheetView>
  </sheetViews>
  <sheetFormatPr defaultColWidth="11.5703125" defaultRowHeight="15.6"/>
  <cols>
    <col min="1" max="1" width="24.28515625" style="6" customWidth="1"/>
    <col min="2" max="2" width="45.42578125" style="6" customWidth="1"/>
    <col min="3" max="3" width="36.140625" style="6" customWidth="1"/>
    <col min="4" max="4" width="11.85546875" style="40" customWidth="1"/>
    <col min="5" max="5" width="10.28515625" style="36" customWidth="1"/>
    <col min="6" max="6" width="38" style="6" customWidth="1"/>
    <col min="7" max="7" width="10.7109375" style="36" bestFit="1" customWidth="1"/>
    <col min="8" max="16384" width="11.5703125" style="6"/>
  </cols>
  <sheetData>
    <row r="1" spans="1:8" ht="18">
      <c r="A1" s="18" t="s">
        <v>18</v>
      </c>
      <c r="B1" s="47" t="str">
        <f>SYNTHESE!$B$1</f>
        <v>Haute école</v>
      </c>
    </row>
    <row r="2" spans="1:8" ht="18">
      <c r="A2" s="37"/>
      <c r="B2" s="37"/>
    </row>
    <row r="3" spans="1:8">
      <c r="C3" s="63" t="s">
        <v>37</v>
      </c>
      <c r="D3" s="63"/>
      <c r="E3" s="63"/>
      <c r="F3" s="63"/>
      <c r="G3" s="63"/>
      <c r="H3" s="63"/>
    </row>
    <row r="4" spans="1:8" ht="16.149999999999999" thickBot="1">
      <c r="A4" s="38" t="s">
        <v>20</v>
      </c>
      <c r="B4" s="19"/>
    </row>
    <row r="5" spans="1:8">
      <c r="C5" s="4" t="s">
        <v>21</v>
      </c>
      <c r="D5" s="41"/>
      <c r="E5" s="11">
        <f>SUMIF(D10:D159,"OUI",E10:E159)</f>
        <v>30</v>
      </c>
      <c r="G5" s="39"/>
    </row>
    <row r="6" spans="1:8">
      <c r="C6" s="5" t="s">
        <v>23</v>
      </c>
      <c r="E6" s="12">
        <f>SUMIFS(E10:E159,D10:D159,"OUI",G10:G159,"OUI")</f>
        <v>7</v>
      </c>
    </row>
    <row r="7" spans="1:8" ht="16.149999999999999" thickBot="1">
      <c r="C7" s="7" t="s">
        <v>24</v>
      </c>
      <c r="D7" s="42"/>
      <c r="E7" s="43">
        <f>E6/E5</f>
        <v>0.23333333333333334</v>
      </c>
    </row>
    <row r="9" spans="1:8" s="2" customFormat="1" ht="31.9" customHeight="1" thickBot="1">
      <c r="A9" s="13"/>
      <c r="B9" s="44" t="s">
        <v>3</v>
      </c>
      <c r="C9" s="14" t="s">
        <v>7</v>
      </c>
      <c r="D9" s="15" t="s">
        <v>9</v>
      </c>
      <c r="E9" s="17" t="s">
        <v>11</v>
      </c>
      <c r="F9" s="16" t="s">
        <v>14</v>
      </c>
      <c r="G9" s="15" t="s">
        <v>16</v>
      </c>
    </row>
    <row r="10" spans="1:8">
      <c r="A10" s="10" t="s">
        <v>38</v>
      </c>
      <c r="B10" s="49"/>
      <c r="C10" s="51" t="s">
        <v>39</v>
      </c>
      <c r="D10" s="40" t="str">
        <f t="shared" ref="D10:D15" si="0">IF(OR(C10="Cours magistral",C10="Activité assimilée",C10="Travail de fin d'études",C10="Séminaire"),"OUI","NON")</f>
        <v>NON</v>
      </c>
      <c r="E10" s="52">
        <v>0</v>
      </c>
      <c r="F10" s="53"/>
      <c r="G10" s="60" t="s">
        <v>40</v>
      </c>
    </row>
    <row r="11" spans="1:8">
      <c r="A11" s="8" t="s">
        <v>41</v>
      </c>
      <c r="B11" s="49"/>
      <c r="C11" s="51"/>
      <c r="D11" s="40" t="str">
        <f t="shared" si="0"/>
        <v>NON</v>
      </c>
      <c r="E11" s="52"/>
      <c r="F11" s="53"/>
      <c r="G11" s="60"/>
    </row>
    <row r="12" spans="1:8">
      <c r="A12" s="8" t="s">
        <v>42</v>
      </c>
      <c r="B12" s="49"/>
      <c r="C12" s="51"/>
      <c r="D12" s="40" t="str">
        <f t="shared" si="0"/>
        <v>NON</v>
      </c>
      <c r="E12" s="52"/>
      <c r="F12" s="53"/>
      <c r="G12" s="60"/>
    </row>
    <row r="13" spans="1:8">
      <c r="A13" s="8" t="s">
        <v>43</v>
      </c>
      <c r="B13" s="49"/>
      <c r="C13" s="51"/>
      <c r="D13" s="40" t="str">
        <f t="shared" si="0"/>
        <v>NON</v>
      </c>
      <c r="E13" s="52"/>
      <c r="F13" s="53"/>
      <c r="G13" s="60"/>
    </row>
    <row r="14" spans="1:8">
      <c r="A14" s="8" t="s">
        <v>44</v>
      </c>
      <c r="B14" s="49"/>
      <c r="C14" s="51"/>
      <c r="D14" s="40" t="str">
        <f t="shared" si="0"/>
        <v>NON</v>
      </c>
      <c r="E14" s="52"/>
      <c r="F14" s="53"/>
      <c r="G14" s="60"/>
    </row>
    <row r="15" spans="1:8">
      <c r="A15" s="8" t="s">
        <v>45</v>
      </c>
      <c r="B15" s="49"/>
      <c r="C15" s="51"/>
      <c r="D15" s="40" t="str">
        <f t="shared" si="0"/>
        <v>NON</v>
      </c>
      <c r="E15" s="52"/>
      <c r="F15" s="53"/>
      <c r="G15" s="60"/>
    </row>
    <row r="16" spans="1:8">
      <c r="A16" s="10" t="s">
        <v>46</v>
      </c>
      <c r="B16" s="49"/>
      <c r="C16" s="51" t="s">
        <v>47</v>
      </c>
      <c r="D16" s="40" t="str">
        <f t="shared" ref="D16:D77" si="1">IF(OR(C16="Cours magistral",C16="Activité assimilée",C16="Travail de fin d'études",C16="Séminaire"),"OUI","NON")</f>
        <v>OUI</v>
      </c>
      <c r="E16" s="52">
        <v>4</v>
      </c>
      <c r="F16" s="53"/>
      <c r="G16" s="60" t="s">
        <v>48</v>
      </c>
    </row>
    <row r="17" spans="1:7">
      <c r="A17" s="8" t="s">
        <v>49</v>
      </c>
      <c r="B17" s="49"/>
      <c r="C17" s="51"/>
      <c r="D17" s="40" t="str">
        <f t="shared" si="1"/>
        <v>NON</v>
      </c>
      <c r="E17" s="52"/>
      <c r="F17" s="53"/>
      <c r="G17" s="60"/>
    </row>
    <row r="18" spans="1:7">
      <c r="A18" s="8" t="s">
        <v>50</v>
      </c>
      <c r="B18" s="49"/>
      <c r="C18" s="51"/>
      <c r="D18" s="40" t="str">
        <f t="shared" si="1"/>
        <v>NON</v>
      </c>
      <c r="E18" s="52"/>
      <c r="F18" s="53"/>
      <c r="G18" s="60"/>
    </row>
    <row r="19" spans="1:7">
      <c r="A19" s="8" t="s">
        <v>51</v>
      </c>
      <c r="B19" s="49"/>
      <c r="C19" s="51"/>
      <c r="D19" s="40" t="str">
        <f t="shared" si="1"/>
        <v>NON</v>
      </c>
      <c r="E19" s="52"/>
      <c r="F19" s="53"/>
      <c r="G19" s="60"/>
    </row>
    <row r="20" spans="1:7">
      <c r="A20" s="8" t="s">
        <v>52</v>
      </c>
      <c r="B20" s="49"/>
      <c r="C20" s="51"/>
      <c r="D20" s="40" t="str">
        <f t="shared" si="1"/>
        <v>NON</v>
      </c>
      <c r="E20" s="52"/>
      <c r="F20" s="53"/>
      <c r="G20" s="60"/>
    </row>
    <row r="21" spans="1:7">
      <c r="A21" s="8" t="s">
        <v>53</v>
      </c>
      <c r="B21" s="49"/>
      <c r="C21" s="51"/>
      <c r="D21" s="40" t="str">
        <f t="shared" si="1"/>
        <v>NON</v>
      </c>
      <c r="E21" s="52"/>
      <c r="F21" s="53"/>
      <c r="G21" s="60"/>
    </row>
    <row r="22" spans="1:7">
      <c r="A22" s="10" t="s">
        <v>54</v>
      </c>
      <c r="B22" s="49"/>
      <c r="C22" s="51" t="s">
        <v>39</v>
      </c>
      <c r="D22" s="40" t="str">
        <f t="shared" si="1"/>
        <v>NON</v>
      </c>
      <c r="E22" s="52">
        <v>3</v>
      </c>
      <c r="F22" s="53"/>
      <c r="G22" s="60" t="s">
        <v>40</v>
      </c>
    </row>
    <row r="23" spans="1:7">
      <c r="A23" s="8" t="s">
        <v>55</v>
      </c>
      <c r="B23" s="49"/>
      <c r="C23" s="51"/>
      <c r="D23" s="40" t="str">
        <f t="shared" si="1"/>
        <v>NON</v>
      </c>
      <c r="E23" s="52"/>
      <c r="F23" s="53"/>
      <c r="G23" s="60"/>
    </row>
    <row r="24" spans="1:7">
      <c r="A24" s="8" t="s">
        <v>56</v>
      </c>
      <c r="B24" s="49"/>
      <c r="C24" s="51"/>
      <c r="D24" s="40" t="str">
        <f t="shared" si="1"/>
        <v>NON</v>
      </c>
      <c r="E24" s="52"/>
      <c r="F24" s="53"/>
      <c r="G24" s="60"/>
    </row>
    <row r="25" spans="1:7">
      <c r="A25" s="8" t="s">
        <v>57</v>
      </c>
      <c r="B25" s="49"/>
      <c r="C25" s="51"/>
      <c r="D25" s="40" t="str">
        <f t="shared" si="1"/>
        <v>NON</v>
      </c>
      <c r="E25" s="52"/>
      <c r="F25" s="53"/>
      <c r="G25" s="60"/>
    </row>
    <row r="26" spans="1:7">
      <c r="A26" s="8" t="s">
        <v>58</v>
      </c>
      <c r="B26" s="49"/>
      <c r="C26" s="51"/>
      <c r="D26" s="40" t="str">
        <f t="shared" si="1"/>
        <v>NON</v>
      </c>
      <c r="E26" s="52"/>
      <c r="F26" s="53"/>
      <c r="G26" s="60"/>
    </row>
    <row r="27" spans="1:7">
      <c r="A27" s="8" t="s">
        <v>59</v>
      </c>
      <c r="B27" s="49"/>
      <c r="C27" s="51"/>
      <c r="D27" s="40" t="str">
        <f t="shared" si="1"/>
        <v>NON</v>
      </c>
      <c r="E27" s="52"/>
      <c r="F27" s="53"/>
      <c r="G27" s="60"/>
    </row>
    <row r="28" spans="1:7">
      <c r="A28" s="10" t="s">
        <v>60</v>
      </c>
      <c r="B28" s="49"/>
      <c r="C28" s="51" t="s">
        <v>61</v>
      </c>
      <c r="D28" s="40" t="str">
        <f t="shared" si="1"/>
        <v>OUI</v>
      </c>
      <c r="E28" s="52">
        <v>10</v>
      </c>
      <c r="F28" s="53"/>
      <c r="G28" s="60" t="s">
        <v>48</v>
      </c>
    </row>
    <row r="29" spans="1:7">
      <c r="A29" s="8" t="s">
        <v>62</v>
      </c>
      <c r="B29" s="49"/>
      <c r="C29" s="51"/>
      <c r="D29" s="40" t="str">
        <f t="shared" si="1"/>
        <v>NON</v>
      </c>
      <c r="E29" s="52"/>
      <c r="F29" s="53"/>
      <c r="G29" s="60"/>
    </row>
    <row r="30" spans="1:7">
      <c r="A30" s="8" t="s">
        <v>63</v>
      </c>
      <c r="B30" s="49"/>
      <c r="C30" s="51"/>
      <c r="D30" s="40" t="str">
        <f t="shared" si="1"/>
        <v>NON</v>
      </c>
      <c r="E30" s="52"/>
      <c r="F30" s="53"/>
      <c r="G30" s="60"/>
    </row>
    <row r="31" spans="1:7">
      <c r="A31" s="8" t="s">
        <v>64</v>
      </c>
      <c r="B31" s="49"/>
      <c r="C31" s="51"/>
      <c r="D31" s="40" t="str">
        <f t="shared" si="1"/>
        <v>NON</v>
      </c>
      <c r="E31" s="52"/>
      <c r="F31" s="53"/>
      <c r="G31" s="60"/>
    </row>
    <row r="32" spans="1:7">
      <c r="A32" s="8" t="s">
        <v>65</v>
      </c>
      <c r="B32" s="49"/>
      <c r="C32" s="51"/>
      <c r="D32" s="40" t="str">
        <f t="shared" si="1"/>
        <v>NON</v>
      </c>
      <c r="E32" s="52"/>
      <c r="F32" s="53"/>
      <c r="G32" s="60"/>
    </row>
    <row r="33" spans="1:7">
      <c r="A33" s="8" t="s">
        <v>66</v>
      </c>
      <c r="B33" s="49"/>
      <c r="C33" s="51"/>
      <c r="D33" s="40" t="str">
        <f t="shared" si="1"/>
        <v>NON</v>
      </c>
      <c r="E33" s="52"/>
      <c r="F33" s="53"/>
      <c r="G33" s="60"/>
    </row>
    <row r="34" spans="1:7">
      <c r="A34" s="10" t="s">
        <v>67</v>
      </c>
      <c r="B34" s="49"/>
      <c r="C34" s="51" t="s">
        <v>47</v>
      </c>
      <c r="D34" s="40" t="str">
        <f t="shared" si="1"/>
        <v>OUI</v>
      </c>
      <c r="E34" s="52">
        <v>5</v>
      </c>
      <c r="F34" s="53"/>
      <c r="G34" s="60" t="s">
        <v>48</v>
      </c>
    </row>
    <row r="35" spans="1:7">
      <c r="A35" s="8" t="s">
        <v>68</v>
      </c>
      <c r="B35" s="49"/>
      <c r="C35" s="51"/>
      <c r="D35" s="40" t="str">
        <f t="shared" si="1"/>
        <v>NON</v>
      </c>
      <c r="E35" s="52"/>
      <c r="F35" s="53"/>
      <c r="G35" s="60"/>
    </row>
    <row r="36" spans="1:7">
      <c r="A36" s="8" t="s">
        <v>69</v>
      </c>
      <c r="B36" s="49"/>
      <c r="C36" s="51"/>
      <c r="D36" s="40" t="str">
        <f t="shared" si="1"/>
        <v>NON</v>
      </c>
      <c r="E36" s="52"/>
      <c r="F36" s="53"/>
      <c r="G36" s="60"/>
    </row>
    <row r="37" spans="1:7">
      <c r="A37" s="8" t="s">
        <v>70</v>
      </c>
      <c r="B37" s="49"/>
      <c r="C37" s="51"/>
      <c r="D37" s="40" t="str">
        <f t="shared" si="1"/>
        <v>NON</v>
      </c>
      <c r="E37" s="52"/>
      <c r="F37" s="53"/>
      <c r="G37" s="60"/>
    </row>
    <row r="38" spans="1:7">
      <c r="A38" s="8" t="s">
        <v>71</v>
      </c>
      <c r="B38" s="49"/>
      <c r="C38" s="51"/>
      <c r="D38" s="40" t="str">
        <f t="shared" si="1"/>
        <v>NON</v>
      </c>
      <c r="E38" s="52"/>
      <c r="F38" s="53"/>
      <c r="G38" s="60"/>
    </row>
    <row r="39" spans="1:7">
      <c r="A39" s="8" t="s">
        <v>72</v>
      </c>
      <c r="B39" s="49"/>
      <c r="C39" s="51"/>
      <c r="D39" s="40" t="str">
        <f t="shared" si="1"/>
        <v>NON</v>
      </c>
      <c r="E39" s="52"/>
      <c r="F39" s="53"/>
      <c r="G39" s="60"/>
    </row>
    <row r="40" spans="1:7">
      <c r="A40" s="10" t="s">
        <v>73</v>
      </c>
      <c r="B40" s="49"/>
      <c r="C40" s="51" t="s">
        <v>47</v>
      </c>
      <c r="D40" s="40" t="str">
        <f t="shared" si="1"/>
        <v>OUI</v>
      </c>
      <c r="E40" s="52">
        <v>7</v>
      </c>
      <c r="F40" s="53"/>
      <c r="G40" s="60" t="s">
        <v>40</v>
      </c>
    </row>
    <row r="41" spans="1:7">
      <c r="A41" s="8" t="s">
        <v>74</v>
      </c>
      <c r="B41" s="49"/>
      <c r="C41" s="51"/>
      <c r="D41" s="40" t="str">
        <f t="shared" si="1"/>
        <v>NON</v>
      </c>
      <c r="E41" s="52"/>
      <c r="F41" s="53"/>
      <c r="G41" s="60"/>
    </row>
    <row r="42" spans="1:7">
      <c r="A42" s="8" t="s">
        <v>75</v>
      </c>
      <c r="B42" s="49"/>
      <c r="C42" s="51"/>
      <c r="D42" s="40" t="str">
        <f t="shared" si="1"/>
        <v>NON</v>
      </c>
      <c r="E42" s="52"/>
      <c r="F42" s="53"/>
      <c r="G42" s="60"/>
    </row>
    <row r="43" spans="1:7">
      <c r="A43" s="8" t="s">
        <v>76</v>
      </c>
      <c r="B43" s="49"/>
      <c r="C43" s="51"/>
      <c r="D43" s="40" t="str">
        <f t="shared" si="1"/>
        <v>NON</v>
      </c>
      <c r="E43" s="52"/>
      <c r="F43" s="53"/>
      <c r="G43" s="60"/>
    </row>
    <row r="44" spans="1:7">
      <c r="A44" s="8" t="s">
        <v>77</v>
      </c>
      <c r="B44" s="49"/>
      <c r="C44" s="51"/>
      <c r="D44" s="40" t="str">
        <f t="shared" si="1"/>
        <v>NON</v>
      </c>
      <c r="E44" s="52"/>
      <c r="F44" s="53"/>
      <c r="G44" s="60"/>
    </row>
    <row r="45" spans="1:7">
      <c r="A45" s="8" t="s">
        <v>78</v>
      </c>
      <c r="B45" s="49"/>
      <c r="C45" s="51"/>
      <c r="D45" s="40" t="str">
        <f t="shared" si="1"/>
        <v>NON</v>
      </c>
      <c r="E45" s="52"/>
      <c r="F45" s="53"/>
      <c r="G45" s="60"/>
    </row>
    <row r="46" spans="1:7">
      <c r="A46" s="10" t="s">
        <v>79</v>
      </c>
      <c r="B46" s="49"/>
      <c r="C46" s="51" t="s">
        <v>80</v>
      </c>
      <c r="D46" s="40" t="str">
        <f t="shared" si="1"/>
        <v>NON</v>
      </c>
      <c r="E46" s="52">
        <v>5</v>
      </c>
      <c r="F46" s="53"/>
      <c r="G46" s="60" t="s">
        <v>48</v>
      </c>
    </row>
    <row r="47" spans="1:7">
      <c r="A47" s="8" t="s">
        <v>81</v>
      </c>
      <c r="B47" s="49"/>
      <c r="C47" s="51"/>
      <c r="D47" s="40" t="str">
        <f t="shared" si="1"/>
        <v>NON</v>
      </c>
      <c r="E47" s="52"/>
      <c r="F47" s="53"/>
      <c r="G47" s="60"/>
    </row>
    <row r="48" spans="1:7">
      <c r="A48" s="8" t="s">
        <v>82</v>
      </c>
      <c r="B48" s="49"/>
      <c r="C48" s="51"/>
      <c r="D48" s="40" t="str">
        <f t="shared" si="1"/>
        <v>NON</v>
      </c>
      <c r="E48" s="52"/>
      <c r="F48" s="53"/>
      <c r="G48" s="60"/>
    </row>
    <row r="49" spans="1:7">
      <c r="A49" s="8" t="s">
        <v>83</v>
      </c>
      <c r="B49" s="49"/>
      <c r="C49" s="51"/>
      <c r="D49" s="40" t="str">
        <f t="shared" si="1"/>
        <v>NON</v>
      </c>
      <c r="E49" s="52"/>
      <c r="F49" s="53"/>
      <c r="G49" s="60"/>
    </row>
    <row r="50" spans="1:7">
      <c r="A50" s="8" t="s">
        <v>84</v>
      </c>
      <c r="B50" s="49"/>
      <c r="C50" s="51"/>
      <c r="D50" s="40" t="str">
        <f t="shared" si="1"/>
        <v>NON</v>
      </c>
      <c r="E50" s="52"/>
      <c r="F50" s="53"/>
      <c r="G50" s="60"/>
    </row>
    <row r="51" spans="1:7">
      <c r="A51" s="8" t="s">
        <v>85</v>
      </c>
      <c r="B51" s="49"/>
      <c r="C51" s="51"/>
      <c r="D51" s="40" t="str">
        <f t="shared" si="1"/>
        <v>NON</v>
      </c>
      <c r="E51" s="52"/>
      <c r="F51" s="53"/>
      <c r="G51" s="60"/>
    </row>
    <row r="52" spans="1:7">
      <c r="A52" s="10" t="s">
        <v>86</v>
      </c>
      <c r="B52" s="49"/>
      <c r="C52" s="51" t="s">
        <v>87</v>
      </c>
      <c r="D52" s="40" t="str">
        <f t="shared" si="1"/>
        <v>NON</v>
      </c>
      <c r="E52" s="52">
        <v>7</v>
      </c>
      <c r="F52" s="53"/>
      <c r="G52" s="60" t="s">
        <v>48</v>
      </c>
    </row>
    <row r="53" spans="1:7">
      <c r="A53" s="8" t="s">
        <v>88</v>
      </c>
      <c r="B53" s="49"/>
      <c r="C53" s="51"/>
      <c r="D53" s="40" t="str">
        <f t="shared" si="1"/>
        <v>NON</v>
      </c>
      <c r="E53" s="52"/>
      <c r="F53" s="53"/>
      <c r="G53" s="60"/>
    </row>
    <row r="54" spans="1:7">
      <c r="A54" s="8" t="s">
        <v>89</v>
      </c>
      <c r="B54" s="49"/>
      <c r="C54" s="51"/>
      <c r="D54" s="40" t="str">
        <f t="shared" si="1"/>
        <v>NON</v>
      </c>
      <c r="E54" s="52"/>
      <c r="F54" s="53"/>
      <c r="G54" s="60"/>
    </row>
    <row r="55" spans="1:7">
      <c r="A55" s="8" t="s">
        <v>90</v>
      </c>
      <c r="B55" s="49"/>
      <c r="C55" s="51"/>
      <c r="D55" s="40" t="str">
        <f t="shared" si="1"/>
        <v>NON</v>
      </c>
      <c r="E55" s="52"/>
      <c r="F55" s="53"/>
      <c r="G55" s="60"/>
    </row>
    <row r="56" spans="1:7">
      <c r="A56" s="8" t="s">
        <v>91</v>
      </c>
      <c r="B56" s="49"/>
      <c r="C56" s="51"/>
      <c r="D56" s="40" t="str">
        <f t="shared" si="1"/>
        <v>NON</v>
      </c>
      <c r="E56" s="52"/>
      <c r="F56" s="53"/>
      <c r="G56" s="60"/>
    </row>
    <row r="57" spans="1:7">
      <c r="A57" s="8" t="s">
        <v>92</v>
      </c>
      <c r="B57" s="49"/>
      <c r="C57" s="51"/>
      <c r="D57" s="40" t="str">
        <f t="shared" si="1"/>
        <v>NON</v>
      </c>
      <c r="E57" s="52"/>
      <c r="F57" s="53"/>
      <c r="G57" s="60"/>
    </row>
    <row r="58" spans="1:7">
      <c r="A58" s="10" t="s">
        <v>93</v>
      </c>
      <c r="B58" s="49"/>
      <c r="C58" s="51" t="s">
        <v>94</v>
      </c>
      <c r="D58" s="40" t="str">
        <f t="shared" si="1"/>
        <v>OUI</v>
      </c>
      <c r="E58" s="52">
        <v>4</v>
      </c>
      <c r="F58" s="53"/>
      <c r="G58" s="60" t="s">
        <v>48</v>
      </c>
    </row>
    <row r="59" spans="1:7">
      <c r="A59" s="8" t="s">
        <v>95</v>
      </c>
      <c r="B59" s="49"/>
      <c r="C59" s="51"/>
      <c r="D59" s="40" t="str">
        <f t="shared" si="1"/>
        <v>NON</v>
      </c>
      <c r="E59" s="52"/>
      <c r="F59" s="53"/>
      <c r="G59" s="60"/>
    </row>
    <row r="60" spans="1:7">
      <c r="A60" s="8" t="s">
        <v>96</v>
      </c>
      <c r="B60" s="49"/>
      <c r="C60" s="51"/>
      <c r="D60" s="40" t="str">
        <f t="shared" si="1"/>
        <v>NON</v>
      </c>
      <c r="E60" s="52"/>
      <c r="F60" s="53"/>
      <c r="G60" s="60"/>
    </row>
    <row r="61" spans="1:7">
      <c r="A61" s="8" t="s">
        <v>97</v>
      </c>
      <c r="B61" s="49"/>
      <c r="C61" s="51"/>
      <c r="D61" s="40" t="str">
        <f t="shared" si="1"/>
        <v>NON</v>
      </c>
      <c r="E61" s="52"/>
      <c r="F61" s="53"/>
      <c r="G61" s="60"/>
    </row>
    <row r="62" spans="1:7">
      <c r="A62" s="8" t="s">
        <v>98</v>
      </c>
      <c r="B62" s="49"/>
      <c r="C62" s="51"/>
      <c r="D62" s="40" t="str">
        <f t="shared" si="1"/>
        <v>NON</v>
      </c>
      <c r="E62" s="52"/>
      <c r="F62" s="53"/>
      <c r="G62" s="60"/>
    </row>
    <row r="63" spans="1:7">
      <c r="A63" s="8" t="s">
        <v>99</v>
      </c>
      <c r="B63" s="49"/>
      <c r="C63" s="51"/>
      <c r="D63" s="40" t="str">
        <f t="shared" si="1"/>
        <v>NON</v>
      </c>
      <c r="E63" s="52"/>
      <c r="F63" s="53"/>
      <c r="G63" s="60"/>
    </row>
    <row r="64" spans="1:7">
      <c r="A64" s="10" t="s">
        <v>100</v>
      </c>
      <c r="B64" s="49"/>
      <c r="C64" s="51" t="s">
        <v>87</v>
      </c>
      <c r="D64" s="40" t="str">
        <f t="shared" si="1"/>
        <v>NON</v>
      </c>
      <c r="E64" s="52">
        <v>5</v>
      </c>
      <c r="F64" s="53"/>
      <c r="G64" s="60" t="s">
        <v>48</v>
      </c>
    </row>
    <row r="65" spans="1:7">
      <c r="A65" s="8" t="s">
        <v>101</v>
      </c>
      <c r="B65" s="49"/>
      <c r="C65" s="51"/>
      <c r="D65" s="40" t="str">
        <f t="shared" si="1"/>
        <v>NON</v>
      </c>
      <c r="E65" s="52"/>
      <c r="F65" s="53"/>
      <c r="G65" s="60"/>
    </row>
    <row r="66" spans="1:7">
      <c r="A66" s="8" t="s">
        <v>102</v>
      </c>
      <c r="B66" s="49"/>
      <c r="C66" s="51"/>
      <c r="D66" s="40" t="str">
        <f t="shared" si="1"/>
        <v>NON</v>
      </c>
      <c r="E66" s="52"/>
      <c r="F66" s="53"/>
      <c r="G66" s="60"/>
    </row>
    <row r="67" spans="1:7">
      <c r="A67" s="8" t="s">
        <v>103</v>
      </c>
      <c r="B67" s="49"/>
      <c r="C67" s="51"/>
      <c r="D67" s="40" t="str">
        <f t="shared" si="1"/>
        <v>NON</v>
      </c>
      <c r="E67" s="52"/>
      <c r="F67" s="53"/>
      <c r="G67" s="60"/>
    </row>
    <row r="68" spans="1:7">
      <c r="A68" s="8" t="s">
        <v>104</v>
      </c>
      <c r="B68" s="49"/>
      <c r="C68" s="51"/>
      <c r="D68" s="40" t="str">
        <f t="shared" si="1"/>
        <v>NON</v>
      </c>
      <c r="E68" s="52"/>
      <c r="F68" s="53"/>
      <c r="G68" s="60"/>
    </row>
    <row r="69" spans="1:7">
      <c r="A69" s="8" t="s">
        <v>105</v>
      </c>
      <c r="B69" s="49"/>
      <c r="C69" s="51"/>
      <c r="D69" s="40" t="str">
        <f t="shared" si="1"/>
        <v>NON</v>
      </c>
      <c r="E69" s="54"/>
      <c r="F69" s="53"/>
      <c r="G69" s="60"/>
    </row>
    <row r="70" spans="1:7">
      <c r="A70" s="10" t="s">
        <v>106</v>
      </c>
      <c r="B70" s="49"/>
      <c r="C70" s="51" t="s">
        <v>107</v>
      </c>
      <c r="D70" s="40" t="str">
        <f t="shared" si="1"/>
        <v>NON</v>
      </c>
      <c r="E70" s="54">
        <v>5</v>
      </c>
      <c r="F70" s="53"/>
      <c r="G70" s="60" t="s">
        <v>40</v>
      </c>
    </row>
    <row r="71" spans="1:7">
      <c r="A71" s="8" t="s">
        <v>108</v>
      </c>
      <c r="B71" s="49"/>
      <c r="C71" s="51"/>
      <c r="D71" s="40" t="str">
        <f t="shared" si="1"/>
        <v>NON</v>
      </c>
      <c r="E71" s="54"/>
      <c r="F71" s="53"/>
      <c r="G71" s="60"/>
    </row>
    <row r="72" spans="1:7">
      <c r="A72" s="8" t="s">
        <v>109</v>
      </c>
      <c r="B72" s="49"/>
      <c r="C72" s="51"/>
      <c r="D72" s="40" t="str">
        <f t="shared" si="1"/>
        <v>NON</v>
      </c>
      <c r="E72" s="52"/>
      <c r="F72" s="53"/>
      <c r="G72" s="60"/>
    </row>
    <row r="73" spans="1:7" ht="13.15" customHeight="1">
      <c r="A73" s="8" t="s">
        <v>110</v>
      </c>
      <c r="B73" s="49"/>
      <c r="C73" s="51"/>
      <c r="D73" s="40" t="str">
        <f t="shared" si="1"/>
        <v>NON</v>
      </c>
      <c r="E73" s="52"/>
      <c r="F73" s="53"/>
      <c r="G73" s="60"/>
    </row>
    <row r="74" spans="1:7" s="2" customFormat="1" ht="15.6" customHeight="1">
      <c r="A74" s="8" t="s">
        <v>111</v>
      </c>
      <c r="B74" s="50"/>
      <c r="C74" s="51"/>
      <c r="D74" s="40" t="str">
        <f t="shared" si="1"/>
        <v>NON</v>
      </c>
      <c r="E74" s="55"/>
      <c r="F74" s="56"/>
      <c r="G74" s="60"/>
    </row>
    <row r="75" spans="1:7">
      <c r="A75" s="8" t="s">
        <v>112</v>
      </c>
      <c r="B75" s="49"/>
      <c r="C75" s="51"/>
      <c r="D75" s="40" t="str">
        <f t="shared" si="1"/>
        <v>NON</v>
      </c>
      <c r="E75" s="52"/>
      <c r="F75" s="53"/>
      <c r="G75" s="60"/>
    </row>
    <row r="76" spans="1:7">
      <c r="A76" s="10" t="s">
        <v>113</v>
      </c>
      <c r="B76" s="49"/>
      <c r="C76" s="51" t="s">
        <v>80</v>
      </c>
      <c r="D76" s="40" t="str">
        <f t="shared" si="1"/>
        <v>NON</v>
      </c>
      <c r="E76" s="52">
        <v>3</v>
      </c>
      <c r="F76" s="53"/>
      <c r="G76" s="60" t="s">
        <v>48</v>
      </c>
    </row>
    <row r="77" spans="1:7">
      <c r="A77" s="8" t="s">
        <v>114</v>
      </c>
      <c r="B77" s="49"/>
      <c r="C77" s="51"/>
      <c r="D77" s="40" t="str">
        <f t="shared" si="1"/>
        <v>NON</v>
      </c>
      <c r="E77" s="52"/>
      <c r="F77" s="53"/>
      <c r="G77" s="60"/>
    </row>
    <row r="78" spans="1:7">
      <c r="A78" s="8" t="s">
        <v>115</v>
      </c>
      <c r="B78" s="49"/>
      <c r="C78" s="51"/>
      <c r="D78" s="40" t="str">
        <f t="shared" ref="D78:D141" si="2">IF(OR(C78="Cours magistral",C78="Activité assimilée",C78="Travail de fin d'études",C78="Séminaire"),"OUI","NON")</f>
        <v>NON</v>
      </c>
      <c r="E78" s="52"/>
      <c r="F78" s="53"/>
      <c r="G78" s="60"/>
    </row>
    <row r="79" spans="1:7">
      <c r="A79" s="8" t="s">
        <v>116</v>
      </c>
      <c r="B79" s="49"/>
      <c r="C79" s="51"/>
      <c r="D79" s="40" t="str">
        <f t="shared" si="2"/>
        <v>NON</v>
      </c>
      <c r="E79" s="52"/>
      <c r="F79" s="53"/>
      <c r="G79" s="60"/>
    </row>
    <row r="80" spans="1:7">
      <c r="A80" s="8" t="s">
        <v>117</v>
      </c>
      <c r="B80" s="49"/>
      <c r="C80" s="51"/>
      <c r="D80" s="40" t="str">
        <f t="shared" si="2"/>
        <v>NON</v>
      </c>
      <c r="E80" s="52"/>
      <c r="F80" s="53"/>
      <c r="G80" s="60"/>
    </row>
    <row r="81" spans="1:7">
      <c r="A81" s="8" t="s">
        <v>118</v>
      </c>
      <c r="B81" s="49"/>
      <c r="C81" s="51"/>
      <c r="D81" s="40" t="str">
        <f t="shared" si="2"/>
        <v>NON</v>
      </c>
      <c r="E81" s="52"/>
      <c r="F81" s="53"/>
      <c r="G81" s="60"/>
    </row>
    <row r="82" spans="1:7">
      <c r="A82" s="10" t="s">
        <v>119</v>
      </c>
      <c r="B82" s="49"/>
      <c r="C82" s="51"/>
      <c r="D82" s="40" t="str">
        <f t="shared" si="2"/>
        <v>NON</v>
      </c>
      <c r="E82" s="52"/>
      <c r="F82" s="53"/>
      <c r="G82" s="60"/>
    </row>
    <row r="83" spans="1:7">
      <c r="A83" s="8" t="s">
        <v>120</v>
      </c>
      <c r="B83" s="49"/>
      <c r="C83" s="51"/>
      <c r="D83" s="40" t="str">
        <f t="shared" si="2"/>
        <v>NON</v>
      </c>
      <c r="E83" s="52"/>
      <c r="F83" s="53"/>
      <c r="G83" s="60"/>
    </row>
    <row r="84" spans="1:7">
      <c r="A84" s="8" t="s">
        <v>121</v>
      </c>
      <c r="B84" s="49"/>
      <c r="C84" s="51"/>
      <c r="D84" s="40" t="str">
        <f t="shared" si="2"/>
        <v>NON</v>
      </c>
      <c r="E84" s="52"/>
      <c r="F84" s="53"/>
      <c r="G84" s="60"/>
    </row>
    <row r="85" spans="1:7">
      <c r="A85" s="8" t="s">
        <v>122</v>
      </c>
      <c r="B85" s="49"/>
      <c r="C85" s="51"/>
      <c r="D85" s="40" t="str">
        <f t="shared" si="2"/>
        <v>NON</v>
      </c>
      <c r="E85" s="52"/>
      <c r="F85" s="53"/>
      <c r="G85" s="60"/>
    </row>
    <row r="86" spans="1:7">
      <c r="A86" s="8" t="s">
        <v>123</v>
      </c>
      <c r="B86" s="49"/>
      <c r="C86" s="51"/>
      <c r="D86" s="40" t="str">
        <f t="shared" si="2"/>
        <v>NON</v>
      </c>
      <c r="E86" s="52"/>
      <c r="F86" s="53"/>
      <c r="G86" s="60"/>
    </row>
    <row r="87" spans="1:7">
      <c r="A87" s="8" t="s">
        <v>124</v>
      </c>
      <c r="B87" s="49"/>
      <c r="C87" s="51"/>
      <c r="D87" s="40" t="str">
        <f t="shared" si="2"/>
        <v>NON</v>
      </c>
      <c r="E87" s="52"/>
      <c r="F87" s="53"/>
      <c r="G87" s="60"/>
    </row>
    <row r="88" spans="1:7">
      <c r="A88" s="10" t="s">
        <v>125</v>
      </c>
      <c r="B88" s="49"/>
      <c r="C88" s="51"/>
      <c r="D88" s="40" t="str">
        <f t="shared" si="2"/>
        <v>NON</v>
      </c>
      <c r="E88" s="52"/>
      <c r="F88" s="53"/>
      <c r="G88" s="60"/>
    </row>
    <row r="89" spans="1:7">
      <c r="A89" s="8" t="s">
        <v>126</v>
      </c>
      <c r="B89" s="49"/>
      <c r="C89" s="51"/>
      <c r="D89" s="40" t="str">
        <f t="shared" si="2"/>
        <v>NON</v>
      </c>
      <c r="E89" s="52"/>
      <c r="F89" s="53"/>
      <c r="G89" s="60"/>
    </row>
    <row r="90" spans="1:7">
      <c r="A90" s="8" t="s">
        <v>127</v>
      </c>
      <c r="B90" s="49"/>
      <c r="C90" s="51"/>
      <c r="D90" s="40" t="str">
        <f t="shared" si="2"/>
        <v>NON</v>
      </c>
      <c r="E90" s="52"/>
      <c r="F90" s="53"/>
      <c r="G90" s="60"/>
    </row>
    <row r="91" spans="1:7">
      <c r="A91" s="8" t="s">
        <v>128</v>
      </c>
      <c r="B91" s="49"/>
      <c r="C91" s="51"/>
      <c r="D91" s="40" t="str">
        <f t="shared" si="2"/>
        <v>NON</v>
      </c>
      <c r="E91" s="52"/>
      <c r="F91" s="53"/>
      <c r="G91" s="60"/>
    </row>
    <row r="92" spans="1:7">
      <c r="A92" s="8" t="s">
        <v>129</v>
      </c>
      <c r="B92" s="49"/>
      <c r="C92" s="51"/>
      <c r="D92" s="40" t="str">
        <f t="shared" si="2"/>
        <v>NON</v>
      </c>
      <c r="E92" s="52"/>
      <c r="F92" s="53"/>
      <c r="G92" s="60"/>
    </row>
    <row r="93" spans="1:7">
      <c r="A93" s="8" t="s">
        <v>130</v>
      </c>
      <c r="B93" s="49"/>
      <c r="C93" s="51"/>
      <c r="D93" s="40" t="str">
        <f t="shared" si="2"/>
        <v>NON</v>
      </c>
      <c r="E93" s="52"/>
      <c r="F93" s="53"/>
      <c r="G93" s="60"/>
    </row>
    <row r="94" spans="1:7">
      <c r="A94" s="10" t="s">
        <v>131</v>
      </c>
      <c r="B94" s="49"/>
      <c r="C94" s="51"/>
      <c r="D94" s="40" t="str">
        <f t="shared" si="2"/>
        <v>NON</v>
      </c>
      <c r="E94" s="52"/>
      <c r="F94" s="53"/>
      <c r="G94" s="60"/>
    </row>
    <row r="95" spans="1:7">
      <c r="A95" s="8" t="s">
        <v>132</v>
      </c>
      <c r="B95" s="49"/>
      <c r="C95" s="51"/>
      <c r="D95" s="40" t="str">
        <f t="shared" si="2"/>
        <v>NON</v>
      </c>
      <c r="E95" s="52"/>
      <c r="F95" s="53"/>
      <c r="G95" s="60"/>
    </row>
    <row r="96" spans="1:7">
      <c r="A96" s="8" t="s">
        <v>133</v>
      </c>
      <c r="B96" s="49"/>
      <c r="C96" s="51"/>
      <c r="D96" s="40" t="str">
        <f t="shared" si="2"/>
        <v>NON</v>
      </c>
      <c r="E96" s="52"/>
      <c r="F96" s="53"/>
      <c r="G96" s="60"/>
    </row>
    <row r="97" spans="1:7">
      <c r="A97" s="8" t="s">
        <v>134</v>
      </c>
      <c r="B97" s="49"/>
      <c r="C97" s="51"/>
      <c r="D97" s="40" t="str">
        <f t="shared" si="2"/>
        <v>NON</v>
      </c>
      <c r="E97" s="52"/>
      <c r="F97" s="53"/>
      <c r="G97" s="60"/>
    </row>
    <row r="98" spans="1:7">
      <c r="A98" s="8" t="s">
        <v>135</v>
      </c>
      <c r="B98" s="49"/>
      <c r="C98" s="51"/>
      <c r="D98" s="40" t="str">
        <f t="shared" si="2"/>
        <v>NON</v>
      </c>
      <c r="E98" s="52"/>
      <c r="F98" s="53"/>
      <c r="G98" s="60"/>
    </row>
    <row r="99" spans="1:7">
      <c r="A99" s="8" t="s">
        <v>136</v>
      </c>
      <c r="B99" s="49"/>
      <c r="C99" s="51"/>
      <c r="D99" s="40" t="str">
        <f t="shared" si="2"/>
        <v>NON</v>
      </c>
      <c r="E99" s="52"/>
      <c r="F99" s="53"/>
      <c r="G99" s="60"/>
    </row>
    <row r="100" spans="1:7">
      <c r="A100" s="10" t="s">
        <v>137</v>
      </c>
      <c r="B100" s="49"/>
      <c r="C100" s="51"/>
      <c r="D100" s="40" t="str">
        <f t="shared" si="2"/>
        <v>NON</v>
      </c>
      <c r="E100" s="52"/>
      <c r="F100" s="53"/>
      <c r="G100" s="60"/>
    </row>
    <row r="101" spans="1:7">
      <c r="A101" s="8" t="s">
        <v>138</v>
      </c>
      <c r="B101" s="49"/>
      <c r="C101" s="51"/>
      <c r="D101" s="40" t="str">
        <f t="shared" si="2"/>
        <v>NON</v>
      </c>
      <c r="E101" s="52"/>
      <c r="F101" s="53"/>
      <c r="G101" s="60"/>
    </row>
    <row r="102" spans="1:7">
      <c r="A102" s="8" t="s">
        <v>139</v>
      </c>
      <c r="B102" s="49"/>
      <c r="C102" s="51"/>
      <c r="D102" s="40" t="str">
        <f t="shared" si="2"/>
        <v>NON</v>
      </c>
      <c r="E102" s="52"/>
      <c r="F102" s="53"/>
      <c r="G102" s="60"/>
    </row>
    <row r="103" spans="1:7">
      <c r="A103" s="8" t="s">
        <v>140</v>
      </c>
      <c r="B103" s="49"/>
      <c r="C103" s="51"/>
      <c r="D103" s="40" t="str">
        <f t="shared" si="2"/>
        <v>NON</v>
      </c>
      <c r="E103" s="52"/>
      <c r="F103" s="53"/>
      <c r="G103" s="60"/>
    </row>
    <row r="104" spans="1:7">
      <c r="A104" s="8" t="s">
        <v>141</v>
      </c>
      <c r="B104" s="49"/>
      <c r="C104" s="51"/>
      <c r="D104" s="40" t="str">
        <f t="shared" si="2"/>
        <v>NON</v>
      </c>
      <c r="E104" s="52"/>
      <c r="F104" s="53"/>
      <c r="G104" s="60"/>
    </row>
    <row r="105" spans="1:7">
      <c r="A105" s="8" t="s">
        <v>142</v>
      </c>
      <c r="B105" s="49"/>
      <c r="C105" s="51"/>
      <c r="D105" s="40" t="str">
        <f t="shared" si="2"/>
        <v>NON</v>
      </c>
      <c r="E105" s="52"/>
      <c r="F105" s="53"/>
      <c r="G105" s="60"/>
    </row>
    <row r="106" spans="1:7">
      <c r="A106" s="10" t="s">
        <v>143</v>
      </c>
      <c r="B106" s="49"/>
      <c r="C106" s="51"/>
      <c r="D106" s="40" t="str">
        <f t="shared" si="2"/>
        <v>NON</v>
      </c>
      <c r="E106" s="52"/>
      <c r="F106" s="53"/>
      <c r="G106" s="60"/>
    </row>
    <row r="107" spans="1:7">
      <c r="A107" s="8" t="s">
        <v>144</v>
      </c>
      <c r="B107" s="49"/>
      <c r="C107" s="51"/>
      <c r="D107" s="40" t="str">
        <f t="shared" si="2"/>
        <v>NON</v>
      </c>
      <c r="E107" s="52"/>
      <c r="F107" s="53"/>
      <c r="G107" s="60"/>
    </row>
    <row r="108" spans="1:7">
      <c r="A108" s="8" t="s">
        <v>145</v>
      </c>
      <c r="B108" s="49"/>
      <c r="C108" s="51"/>
      <c r="D108" s="40" t="str">
        <f t="shared" si="2"/>
        <v>NON</v>
      </c>
      <c r="E108" s="52"/>
      <c r="F108" s="53"/>
      <c r="G108" s="60"/>
    </row>
    <row r="109" spans="1:7">
      <c r="A109" s="8" t="s">
        <v>146</v>
      </c>
      <c r="B109" s="49"/>
      <c r="C109" s="51"/>
      <c r="D109" s="40" t="str">
        <f t="shared" si="2"/>
        <v>NON</v>
      </c>
      <c r="E109" s="52"/>
      <c r="F109" s="53"/>
      <c r="G109" s="60"/>
    </row>
    <row r="110" spans="1:7">
      <c r="A110" s="8" t="s">
        <v>147</v>
      </c>
      <c r="B110" s="49"/>
      <c r="C110" s="51"/>
      <c r="D110" s="40" t="str">
        <f t="shared" si="2"/>
        <v>NON</v>
      </c>
      <c r="E110" s="52"/>
      <c r="F110" s="53"/>
      <c r="G110" s="60"/>
    </row>
    <row r="111" spans="1:7">
      <c r="A111" s="8" t="s">
        <v>148</v>
      </c>
      <c r="B111" s="49"/>
      <c r="C111" s="51"/>
      <c r="D111" s="40" t="str">
        <f t="shared" si="2"/>
        <v>NON</v>
      </c>
      <c r="E111" s="52"/>
      <c r="F111" s="53"/>
      <c r="G111" s="60"/>
    </row>
    <row r="112" spans="1:7">
      <c r="A112" s="10" t="s">
        <v>149</v>
      </c>
      <c r="B112" s="49"/>
      <c r="C112" s="51"/>
      <c r="D112" s="40" t="str">
        <f t="shared" si="2"/>
        <v>NON</v>
      </c>
      <c r="E112" s="52"/>
      <c r="F112" s="53"/>
      <c r="G112" s="60"/>
    </row>
    <row r="113" spans="1:7">
      <c r="A113" s="8" t="s">
        <v>150</v>
      </c>
      <c r="B113" s="49"/>
      <c r="C113" s="51"/>
      <c r="D113" s="40" t="str">
        <f t="shared" si="2"/>
        <v>NON</v>
      </c>
      <c r="E113" s="52"/>
      <c r="F113" s="53"/>
      <c r="G113" s="60"/>
    </row>
    <row r="114" spans="1:7">
      <c r="A114" s="8" t="s">
        <v>151</v>
      </c>
      <c r="B114" s="49"/>
      <c r="C114" s="51"/>
      <c r="D114" s="40" t="str">
        <f t="shared" si="2"/>
        <v>NON</v>
      </c>
      <c r="E114" s="52"/>
      <c r="F114" s="53"/>
      <c r="G114" s="60"/>
    </row>
    <row r="115" spans="1:7">
      <c r="A115" s="8" t="s">
        <v>152</v>
      </c>
      <c r="B115" s="49"/>
      <c r="C115" s="51"/>
      <c r="D115" s="40" t="str">
        <f t="shared" si="2"/>
        <v>NON</v>
      </c>
      <c r="E115" s="52"/>
      <c r="F115" s="53"/>
      <c r="G115" s="60"/>
    </row>
    <row r="116" spans="1:7">
      <c r="A116" s="8" t="s">
        <v>153</v>
      </c>
      <c r="B116" s="49"/>
      <c r="C116" s="51"/>
      <c r="D116" s="40" t="str">
        <f t="shared" si="2"/>
        <v>NON</v>
      </c>
      <c r="E116" s="52"/>
      <c r="F116" s="53"/>
      <c r="G116" s="60"/>
    </row>
    <row r="117" spans="1:7">
      <c r="A117" s="8" t="s">
        <v>154</v>
      </c>
      <c r="B117" s="49"/>
      <c r="C117" s="51"/>
      <c r="D117" s="40" t="str">
        <f t="shared" si="2"/>
        <v>NON</v>
      </c>
      <c r="E117" s="52"/>
      <c r="F117" s="53"/>
      <c r="G117" s="60"/>
    </row>
    <row r="118" spans="1:7">
      <c r="A118" s="10" t="s">
        <v>155</v>
      </c>
      <c r="B118" s="49"/>
      <c r="C118" s="51"/>
      <c r="D118" s="40" t="str">
        <f t="shared" si="2"/>
        <v>NON</v>
      </c>
      <c r="E118" s="52"/>
      <c r="F118" s="53"/>
      <c r="G118" s="60"/>
    </row>
    <row r="119" spans="1:7">
      <c r="A119" s="8" t="s">
        <v>156</v>
      </c>
      <c r="B119" s="49"/>
      <c r="C119" s="51"/>
      <c r="D119" s="40" t="str">
        <f t="shared" si="2"/>
        <v>NON</v>
      </c>
      <c r="E119" s="52"/>
      <c r="F119" s="53"/>
      <c r="G119" s="60"/>
    </row>
    <row r="120" spans="1:7">
      <c r="A120" s="8" t="s">
        <v>157</v>
      </c>
      <c r="B120" s="49"/>
      <c r="C120" s="51"/>
      <c r="D120" s="40" t="str">
        <f t="shared" si="2"/>
        <v>NON</v>
      </c>
      <c r="E120" s="52"/>
      <c r="F120" s="53"/>
      <c r="G120" s="60"/>
    </row>
    <row r="121" spans="1:7">
      <c r="A121" s="8" t="s">
        <v>158</v>
      </c>
      <c r="B121" s="49"/>
      <c r="C121" s="51"/>
      <c r="D121" s="40" t="str">
        <f t="shared" si="2"/>
        <v>NON</v>
      </c>
      <c r="E121" s="52"/>
      <c r="F121" s="53"/>
      <c r="G121" s="60"/>
    </row>
    <row r="122" spans="1:7">
      <c r="A122" s="8" t="s">
        <v>159</v>
      </c>
      <c r="B122" s="49"/>
      <c r="C122" s="51"/>
      <c r="D122" s="40" t="str">
        <f t="shared" si="2"/>
        <v>NON</v>
      </c>
      <c r="E122" s="52"/>
      <c r="F122" s="53"/>
      <c r="G122" s="60"/>
    </row>
    <row r="123" spans="1:7">
      <c r="A123" s="8" t="s">
        <v>160</v>
      </c>
      <c r="B123" s="49"/>
      <c r="C123" s="51"/>
      <c r="D123" s="40" t="str">
        <f t="shared" si="2"/>
        <v>NON</v>
      </c>
      <c r="E123" s="52"/>
      <c r="F123" s="53"/>
      <c r="G123" s="60"/>
    </row>
    <row r="124" spans="1:7">
      <c r="A124" s="10" t="s">
        <v>161</v>
      </c>
      <c r="B124" s="49"/>
      <c r="C124" s="51"/>
      <c r="D124" s="40" t="str">
        <f t="shared" si="2"/>
        <v>NON</v>
      </c>
      <c r="E124" s="52"/>
      <c r="F124" s="53"/>
      <c r="G124" s="60"/>
    </row>
    <row r="125" spans="1:7">
      <c r="A125" s="8" t="s">
        <v>162</v>
      </c>
      <c r="B125" s="49"/>
      <c r="C125" s="51"/>
      <c r="D125" s="40" t="str">
        <f t="shared" si="2"/>
        <v>NON</v>
      </c>
      <c r="E125" s="52"/>
      <c r="F125" s="53"/>
      <c r="G125" s="60"/>
    </row>
    <row r="126" spans="1:7">
      <c r="A126" s="8" t="s">
        <v>163</v>
      </c>
      <c r="B126" s="49"/>
      <c r="C126" s="51"/>
      <c r="D126" s="40" t="str">
        <f t="shared" si="2"/>
        <v>NON</v>
      </c>
      <c r="E126" s="52"/>
      <c r="F126" s="53"/>
      <c r="G126" s="60"/>
    </row>
    <row r="127" spans="1:7">
      <c r="A127" s="8" t="s">
        <v>164</v>
      </c>
      <c r="B127" s="49"/>
      <c r="C127" s="51"/>
      <c r="D127" s="40" t="str">
        <f t="shared" si="2"/>
        <v>NON</v>
      </c>
      <c r="E127" s="52"/>
      <c r="F127" s="53"/>
      <c r="G127" s="60"/>
    </row>
    <row r="128" spans="1:7">
      <c r="A128" s="8" t="s">
        <v>165</v>
      </c>
      <c r="B128" s="49"/>
      <c r="C128" s="51"/>
      <c r="D128" s="40" t="str">
        <f t="shared" si="2"/>
        <v>NON</v>
      </c>
      <c r="E128" s="52"/>
      <c r="F128" s="53"/>
      <c r="G128" s="60"/>
    </row>
    <row r="129" spans="1:7">
      <c r="A129" s="8" t="s">
        <v>166</v>
      </c>
      <c r="B129" s="49"/>
      <c r="C129" s="51"/>
      <c r="D129" s="40" t="str">
        <f t="shared" si="2"/>
        <v>NON</v>
      </c>
      <c r="E129" s="52"/>
      <c r="F129" s="53"/>
      <c r="G129" s="60"/>
    </row>
    <row r="130" spans="1:7">
      <c r="A130" s="10" t="s">
        <v>167</v>
      </c>
      <c r="B130" s="49"/>
      <c r="C130" s="51"/>
      <c r="D130" s="40" t="str">
        <f t="shared" si="2"/>
        <v>NON</v>
      </c>
      <c r="E130" s="52"/>
      <c r="F130" s="53"/>
      <c r="G130" s="60"/>
    </row>
    <row r="131" spans="1:7">
      <c r="A131" s="8" t="s">
        <v>168</v>
      </c>
      <c r="B131" s="49"/>
      <c r="C131" s="51"/>
      <c r="D131" s="40" t="str">
        <f t="shared" si="2"/>
        <v>NON</v>
      </c>
      <c r="E131" s="52"/>
      <c r="F131" s="53"/>
      <c r="G131" s="60"/>
    </row>
    <row r="132" spans="1:7">
      <c r="A132" s="8" t="s">
        <v>169</v>
      </c>
      <c r="B132" s="49"/>
      <c r="C132" s="51"/>
      <c r="D132" s="40" t="str">
        <f t="shared" si="2"/>
        <v>NON</v>
      </c>
      <c r="E132" s="52"/>
      <c r="F132" s="53"/>
      <c r="G132" s="60"/>
    </row>
    <row r="133" spans="1:7">
      <c r="A133" s="8" t="s">
        <v>170</v>
      </c>
      <c r="B133" s="49"/>
      <c r="C133" s="51"/>
      <c r="D133" s="40" t="str">
        <f t="shared" si="2"/>
        <v>NON</v>
      </c>
      <c r="E133" s="52"/>
      <c r="F133" s="53"/>
      <c r="G133" s="60"/>
    </row>
    <row r="134" spans="1:7">
      <c r="A134" s="8" t="s">
        <v>171</v>
      </c>
      <c r="B134" s="49"/>
      <c r="C134" s="51"/>
      <c r="D134" s="40" t="str">
        <f t="shared" si="2"/>
        <v>NON</v>
      </c>
      <c r="E134" s="52"/>
      <c r="F134" s="53"/>
      <c r="G134" s="60"/>
    </row>
    <row r="135" spans="1:7">
      <c r="A135" s="8" t="s">
        <v>172</v>
      </c>
      <c r="B135" s="49"/>
      <c r="C135" s="51"/>
      <c r="D135" s="40" t="str">
        <f t="shared" si="2"/>
        <v>NON</v>
      </c>
      <c r="E135" s="52"/>
      <c r="F135" s="53"/>
      <c r="G135" s="60"/>
    </row>
    <row r="136" spans="1:7">
      <c r="A136" s="10" t="s">
        <v>173</v>
      </c>
      <c r="B136" s="49"/>
      <c r="C136" s="51"/>
      <c r="D136" s="40" t="str">
        <f t="shared" si="2"/>
        <v>NON</v>
      </c>
      <c r="E136" s="52"/>
      <c r="F136" s="53"/>
      <c r="G136" s="60"/>
    </row>
    <row r="137" spans="1:7">
      <c r="A137" s="8" t="s">
        <v>174</v>
      </c>
      <c r="B137" s="49"/>
      <c r="C137" s="51"/>
      <c r="D137" s="40" t="str">
        <f t="shared" si="2"/>
        <v>NON</v>
      </c>
      <c r="E137" s="52"/>
      <c r="F137" s="53"/>
      <c r="G137" s="60"/>
    </row>
    <row r="138" spans="1:7">
      <c r="A138" s="8" t="s">
        <v>175</v>
      </c>
      <c r="B138" s="49"/>
      <c r="C138" s="51"/>
      <c r="D138" s="40" t="str">
        <f t="shared" si="2"/>
        <v>NON</v>
      </c>
      <c r="E138" s="52"/>
      <c r="F138" s="53"/>
      <c r="G138" s="60"/>
    </row>
    <row r="139" spans="1:7">
      <c r="A139" s="8" t="s">
        <v>176</v>
      </c>
      <c r="B139" s="49"/>
      <c r="C139" s="51"/>
      <c r="D139" s="40" t="str">
        <f t="shared" si="2"/>
        <v>NON</v>
      </c>
      <c r="E139" s="52"/>
      <c r="F139" s="53"/>
      <c r="G139" s="60"/>
    </row>
    <row r="140" spans="1:7">
      <c r="A140" s="8" t="s">
        <v>177</v>
      </c>
      <c r="B140" s="49"/>
      <c r="C140" s="51"/>
      <c r="D140" s="40" t="str">
        <f t="shared" si="2"/>
        <v>NON</v>
      </c>
      <c r="E140" s="52"/>
      <c r="F140" s="53"/>
      <c r="G140" s="60"/>
    </row>
    <row r="141" spans="1:7">
      <c r="A141" s="8" t="s">
        <v>178</v>
      </c>
      <c r="B141" s="49"/>
      <c r="C141" s="51"/>
      <c r="D141" s="40" t="str">
        <f t="shared" si="2"/>
        <v>NON</v>
      </c>
      <c r="E141" s="52"/>
      <c r="F141" s="53"/>
      <c r="G141" s="60"/>
    </row>
    <row r="142" spans="1:7">
      <c r="A142" s="10" t="s">
        <v>179</v>
      </c>
      <c r="B142" s="49"/>
      <c r="C142" s="51"/>
      <c r="D142" s="40" t="str">
        <f t="shared" ref="D142:D159" si="3">IF(OR(C142="Cours magistral",C142="Activité assimilée",C142="Travail de fin d'études",C142="Séminaire"),"OUI","NON")</f>
        <v>NON</v>
      </c>
      <c r="E142" s="52"/>
      <c r="F142" s="53"/>
      <c r="G142" s="60"/>
    </row>
    <row r="143" spans="1:7">
      <c r="A143" s="8" t="s">
        <v>180</v>
      </c>
      <c r="B143" s="49"/>
      <c r="C143" s="51"/>
      <c r="D143" s="40" t="str">
        <f t="shared" si="3"/>
        <v>NON</v>
      </c>
      <c r="E143" s="52"/>
      <c r="F143" s="53"/>
      <c r="G143" s="60"/>
    </row>
    <row r="144" spans="1:7">
      <c r="A144" s="8" t="s">
        <v>181</v>
      </c>
      <c r="B144" s="49"/>
      <c r="C144" s="51"/>
      <c r="D144" s="40" t="str">
        <f t="shared" si="3"/>
        <v>NON</v>
      </c>
      <c r="E144" s="52"/>
      <c r="F144" s="53"/>
      <c r="G144" s="60"/>
    </row>
    <row r="145" spans="1:7">
      <c r="A145" s="8" t="s">
        <v>182</v>
      </c>
      <c r="B145" s="49"/>
      <c r="C145" s="51"/>
      <c r="D145" s="40" t="str">
        <f t="shared" si="3"/>
        <v>NON</v>
      </c>
      <c r="E145" s="52"/>
      <c r="F145" s="53"/>
      <c r="G145" s="60"/>
    </row>
    <row r="146" spans="1:7">
      <c r="A146" s="8" t="s">
        <v>183</v>
      </c>
      <c r="B146" s="49"/>
      <c r="C146" s="51"/>
      <c r="D146" s="40" t="str">
        <f t="shared" si="3"/>
        <v>NON</v>
      </c>
      <c r="E146" s="52"/>
      <c r="F146" s="53"/>
      <c r="G146" s="60"/>
    </row>
    <row r="147" spans="1:7">
      <c r="A147" s="8" t="s">
        <v>184</v>
      </c>
      <c r="B147" s="49"/>
      <c r="C147" s="51"/>
      <c r="D147" s="40" t="str">
        <f t="shared" si="3"/>
        <v>NON</v>
      </c>
      <c r="E147" s="52"/>
      <c r="F147" s="53"/>
      <c r="G147" s="60"/>
    </row>
    <row r="148" spans="1:7">
      <c r="A148" s="10" t="s">
        <v>185</v>
      </c>
      <c r="B148" s="49"/>
      <c r="C148" s="51"/>
      <c r="D148" s="40" t="str">
        <f t="shared" si="3"/>
        <v>NON</v>
      </c>
      <c r="E148" s="52"/>
      <c r="F148" s="53"/>
      <c r="G148" s="60"/>
    </row>
    <row r="149" spans="1:7">
      <c r="A149" s="8" t="s">
        <v>186</v>
      </c>
      <c r="B149" s="49"/>
      <c r="C149" s="51"/>
      <c r="D149" s="40" t="str">
        <f t="shared" si="3"/>
        <v>NON</v>
      </c>
      <c r="E149" s="52"/>
      <c r="F149" s="53"/>
      <c r="G149" s="60"/>
    </row>
    <row r="150" spans="1:7">
      <c r="A150" s="8" t="s">
        <v>187</v>
      </c>
      <c r="B150" s="49"/>
      <c r="C150" s="51"/>
      <c r="D150" s="40" t="str">
        <f t="shared" si="3"/>
        <v>NON</v>
      </c>
      <c r="E150" s="52"/>
      <c r="F150" s="53"/>
      <c r="G150" s="60"/>
    </row>
    <row r="151" spans="1:7">
      <c r="A151" s="8" t="s">
        <v>188</v>
      </c>
      <c r="B151" s="49"/>
      <c r="C151" s="51"/>
      <c r="D151" s="40" t="str">
        <f t="shared" si="3"/>
        <v>NON</v>
      </c>
      <c r="E151" s="52"/>
      <c r="F151" s="53"/>
      <c r="G151" s="60"/>
    </row>
    <row r="152" spans="1:7">
      <c r="A152" s="8" t="s">
        <v>189</v>
      </c>
      <c r="B152" s="49"/>
      <c r="C152" s="51"/>
      <c r="D152" s="40" t="str">
        <f t="shared" si="3"/>
        <v>NON</v>
      </c>
      <c r="E152" s="52"/>
      <c r="F152" s="53"/>
      <c r="G152" s="60"/>
    </row>
    <row r="153" spans="1:7">
      <c r="A153" s="8" t="s">
        <v>190</v>
      </c>
      <c r="B153" s="49"/>
      <c r="C153" s="51"/>
      <c r="D153" s="40" t="str">
        <f t="shared" si="3"/>
        <v>NON</v>
      </c>
      <c r="E153" s="52"/>
      <c r="F153" s="53"/>
      <c r="G153" s="60"/>
    </row>
    <row r="154" spans="1:7">
      <c r="A154" s="10" t="s">
        <v>191</v>
      </c>
      <c r="B154" s="49"/>
      <c r="C154" s="51"/>
      <c r="D154" s="40" t="str">
        <f t="shared" si="3"/>
        <v>NON</v>
      </c>
      <c r="E154" s="52"/>
      <c r="F154" s="53"/>
      <c r="G154" s="60"/>
    </row>
    <row r="155" spans="1:7">
      <c r="A155" s="8" t="s">
        <v>192</v>
      </c>
      <c r="B155" s="49"/>
      <c r="C155" s="51"/>
      <c r="D155" s="40" t="str">
        <f t="shared" si="3"/>
        <v>NON</v>
      </c>
      <c r="E155" s="52"/>
      <c r="F155" s="53"/>
      <c r="G155" s="60"/>
    </row>
    <row r="156" spans="1:7">
      <c r="A156" s="8" t="s">
        <v>193</v>
      </c>
      <c r="B156" s="49"/>
      <c r="C156" s="51"/>
      <c r="D156" s="40" t="str">
        <f t="shared" si="3"/>
        <v>NON</v>
      </c>
      <c r="E156" s="52"/>
      <c r="F156" s="53"/>
      <c r="G156" s="60"/>
    </row>
    <row r="157" spans="1:7">
      <c r="A157" s="8" t="s">
        <v>194</v>
      </c>
      <c r="B157" s="49"/>
      <c r="C157" s="51"/>
      <c r="D157" s="40" t="str">
        <f t="shared" si="3"/>
        <v>NON</v>
      </c>
      <c r="E157" s="52"/>
      <c r="F157" s="53"/>
      <c r="G157" s="60"/>
    </row>
    <row r="158" spans="1:7">
      <c r="A158" s="8" t="s">
        <v>195</v>
      </c>
      <c r="B158" s="49"/>
      <c r="C158" s="51"/>
      <c r="D158" s="40" t="str">
        <f t="shared" si="3"/>
        <v>NON</v>
      </c>
      <c r="E158" s="52"/>
      <c r="F158" s="53"/>
      <c r="G158" s="60"/>
    </row>
    <row r="159" spans="1:7">
      <c r="A159" s="8" t="s">
        <v>196</v>
      </c>
      <c r="B159" s="49"/>
      <c r="C159" s="51"/>
      <c r="D159" s="40" t="str">
        <f t="shared" si="3"/>
        <v>NON</v>
      </c>
      <c r="E159" s="52"/>
      <c r="F159" s="53"/>
      <c r="G159" s="60"/>
    </row>
  </sheetData>
  <sheetProtection algorithmName="SHA-512" hashValue="C2T3nOOPJGDqSdgOebmw4VL9U15HMdR4KGgUHoT+fVHnpgcZYQ0jxWsaSoeKrpw03bmvWDhZ1LckxqreML11bw==" saltValue="rDHojqGusAZTzKw8jiKBfw==" spinCount="100000" sheet="1" objects="1" scenarios="1"/>
  <mergeCells count="1">
    <mergeCell ref="C3:H3"/>
  </mergeCells>
  <phoneticPr fontId="6" type="noConversion"/>
  <conditionalFormatting sqref="E7">
    <cfRule type="cellIs" dxfId="4" priority="1" operator="lessThan">
      <formula>0.25</formula>
    </cfRule>
  </conditionalFormatting>
  <dataValidations count="1">
    <dataValidation type="list" allowBlank="1" showInputMessage="1" showErrorMessage="1" sqref="G10:G159 D10" xr:uid="{450A90EB-3242-4812-BFE1-500BB38C5D40}">
      <formula1>"OUI, NON"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8" scale="98" orientation="portrait" r:id="rId1"/>
  <headerFooter>
    <oddHeader>&amp;F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B471BB-1263-47DE-AF86-C17E3C1BE37D}">
          <x14:formula1>
            <xm:f>'Données menus déroulants'!$B$14:$B$25</xm:f>
          </x14:formula1>
          <xm:sqref>C10:C159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CB666-8179-49FC-9501-83C10C014C94}">
  <dimension ref="A1:H159"/>
  <sheetViews>
    <sheetView workbookViewId="0">
      <selection activeCell="G41" sqref="G41"/>
    </sheetView>
  </sheetViews>
  <sheetFormatPr defaultColWidth="11.5703125" defaultRowHeight="15.6"/>
  <cols>
    <col min="1" max="1" width="24.28515625" style="6" customWidth="1"/>
    <col min="2" max="2" width="45.42578125" style="6" customWidth="1"/>
    <col min="3" max="3" width="36.140625" style="6" customWidth="1"/>
    <col min="4" max="4" width="11.85546875" style="40" customWidth="1"/>
    <col min="5" max="5" width="10.28515625" style="36" customWidth="1"/>
    <col min="6" max="6" width="38" style="6" customWidth="1"/>
    <col min="7" max="7" width="10.7109375" style="36" bestFit="1" customWidth="1"/>
    <col min="8" max="16384" width="11.5703125" style="6"/>
  </cols>
  <sheetData>
    <row r="1" spans="1:8" ht="18">
      <c r="A1" s="18" t="s">
        <v>18</v>
      </c>
      <c r="B1" s="47" t="str">
        <f>SYNTHESE!$B$1</f>
        <v>Haute école</v>
      </c>
    </row>
    <row r="2" spans="1:8" ht="18">
      <c r="A2" s="37"/>
      <c r="B2" s="37"/>
    </row>
    <row r="3" spans="1:8">
      <c r="C3" s="63" t="s">
        <v>37</v>
      </c>
      <c r="D3" s="63"/>
      <c r="E3" s="63"/>
      <c r="F3" s="63"/>
      <c r="G3" s="63"/>
      <c r="H3" s="63"/>
    </row>
    <row r="4" spans="1:8" ht="16.149999999999999" thickBot="1">
      <c r="A4" s="38" t="s">
        <v>25</v>
      </c>
      <c r="B4" s="19"/>
    </row>
    <row r="5" spans="1:8">
      <c r="C5" s="4" t="s">
        <v>21</v>
      </c>
      <c r="D5" s="41"/>
      <c r="E5" s="11">
        <f>SUMIF(D10:D159,"OUI",E10:E159)</f>
        <v>32</v>
      </c>
      <c r="G5" s="39"/>
    </row>
    <row r="6" spans="1:8">
      <c r="C6" s="5" t="s">
        <v>23</v>
      </c>
      <c r="E6" s="12">
        <f>SUMIFS(E10:E159,D10:D159,"OUI",G10:G159,"OUI")</f>
        <v>14</v>
      </c>
    </row>
    <row r="7" spans="1:8" ht="16.149999999999999" thickBot="1">
      <c r="C7" s="7" t="s">
        <v>24</v>
      </c>
      <c r="D7" s="42"/>
      <c r="E7" s="43">
        <f>E6/E5</f>
        <v>0.4375</v>
      </c>
    </row>
    <row r="9" spans="1:8" s="2" customFormat="1" ht="31.9" customHeight="1" thickBot="1">
      <c r="A9" s="13"/>
      <c r="B9" s="44" t="s">
        <v>3</v>
      </c>
      <c r="C9" s="14" t="s">
        <v>7</v>
      </c>
      <c r="D9" s="15" t="s">
        <v>9</v>
      </c>
      <c r="E9" s="17" t="s">
        <v>11</v>
      </c>
      <c r="F9" s="16" t="s">
        <v>14</v>
      </c>
      <c r="G9" s="15" t="s">
        <v>16</v>
      </c>
    </row>
    <row r="10" spans="1:8">
      <c r="A10" s="10" t="s">
        <v>38</v>
      </c>
      <c r="B10" s="49"/>
      <c r="C10" s="51" t="s">
        <v>47</v>
      </c>
      <c r="D10" s="40" t="str">
        <f t="shared" ref="D10:D73" si="0">IF(OR(C10="Cours magistral",C10="Activité assimilée",C10="Travail de fin d'études",C10="Séminaire"),"OUI","NON")</f>
        <v>OUI</v>
      </c>
      <c r="E10" s="52">
        <v>2</v>
      </c>
      <c r="F10" s="53"/>
      <c r="G10" s="60" t="s">
        <v>40</v>
      </c>
    </row>
    <row r="11" spans="1:8">
      <c r="A11" s="8" t="s">
        <v>41</v>
      </c>
      <c r="B11" s="49"/>
      <c r="C11" s="51"/>
      <c r="D11" s="40" t="str">
        <f t="shared" si="0"/>
        <v>NON</v>
      </c>
      <c r="E11" s="52"/>
      <c r="F11" s="53"/>
      <c r="G11" s="60"/>
    </row>
    <row r="12" spans="1:8">
      <c r="A12" s="8" t="s">
        <v>42</v>
      </c>
      <c r="B12" s="49"/>
      <c r="C12" s="51"/>
      <c r="D12" s="40" t="str">
        <f t="shared" si="0"/>
        <v>NON</v>
      </c>
      <c r="E12" s="52"/>
      <c r="F12" s="53"/>
      <c r="G12" s="60"/>
    </row>
    <row r="13" spans="1:8">
      <c r="A13" s="8" t="s">
        <v>43</v>
      </c>
      <c r="B13" s="49"/>
      <c r="C13" s="51"/>
      <c r="D13" s="40" t="str">
        <f t="shared" si="0"/>
        <v>NON</v>
      </c>
      <c r="E13" s="52"/>
      <c r="F13" s="53"/>
      <c r="G13" s="60"/>
    </row>
    <row r="14" spans="1:8">
      <c r="A14" s="8" t="s">
        <v>44</v>
      </c>
      <c r="B14" s="49"/>
      <c r="C14" s="51"/>
      <c r="D14" s="40" t="str">
        <f t="shared" si="0"/>
        <v>NON</v>
      </c>
      <c r="E14" s="52"/>
      <c r="F14" s="53"/>
      <c r="G14" s="60"/>
    </row>
    <row r="15" spans="1:8">
      <c r="A15" s="8" t="s">
        <v>45</v>
      </c>
      <c r="B15" s="49"/>
      <c r="C15" s="51"/>
      <c r="D15" s="40" t="str">
        <f t="shared" si="0"/>
        <v>NON</v>
      </c>
      <c r="E15" s="52"/>
      <c r="F15" s="53"/>
      <c r="G15" s="60"/>
    </row>
    <row r="16" spans="1:8">
      <c r="A16" s="10" t="s">
        <v>46</v>
      </c>
      <c r="B16" s="49"/>
      <c r="C16" s="51" t="s">
        <v>47</v>
      </c>
      <c r="D16" s="40" t="str">
        <f t="shared" si="0"/>
        <v>OUI</v>
      </c>
      <c r="E16" s="52">
        <v>4</v>
      </c>
      <c r="F16" s="53"/>
      <c r="G16" s="60" t="s">
        <v>48</v>
      </c>
    </row>
    <row r="17" spans="1:7">
      <c r="A17" s="8" t="s">
        <v>49</v>
      </c>
      <c r="B17" s="49"/>
      <c r="C17" s="51"/>
      <c r="D17" s="40" t="str">
        <f t="shared" si="0"/>
        <v>NON</v>
      </c>
      <c r="E17" s="52"/>
      <c r="F17" s="53"/>
      <c r="G17" s="60"/>
    </row>
    <row r="18" spans="1:7">
      <c r="A18" s="8" t="s">
        <v>50</v>
      </c>
      <c r="B18" s="49"/>
      <c r="C18" s="51"/>
      <c r="D18" s="40" t="str">
        <f t="shared" si="0"/>
        <v>NON</v>
      </c>
      <c r="E18" s="52"/>
      <c r="F18" s="53"/>
      <c r="G18" s="60"/>
    </row>
    <row r="19" spans="1:7">
      <c r="A19" s="8" t="s">
        <v>51</v>
      </c>
      <c r="B19" s="49"/>
      <c r="C19" s="51"/>
      <c r="D19" s="40" t="str">
        <f t="shared" si="0"/>
        <v>NON</v>
      </c>
      <c r="E19" s="52"/>
      <c r="F19" s="53"/>
      <c r="G19" s="60"/>
    </row>
    <row r="20" spans="1:7">
      <c r="A20" s="8" t="s">
        <v>52</v>
      </c>
      <c r="B20" s="49"/>
      <c r="C20" s="51"/>
      <c r="D20" s="40" t="str">
        <f t="shared" si="0"/>
        <v>NON</v>
      </c>
      <c r="E20" s="52"/>
      <c r="F20" s="53"/>
      <c r="G20" s="60"/>
    </row>
    <row r="21" spans="1:7">
      <c r="A21" s="8" t="s">
        <v>53</v>
      </c>
      <c r="B21" s="49"/>
      <c r="C21" s="51"/>
      <c r="D21" s="40" t="str">
        <f t="shared" si="0"/>
        <v>NON</v>
      </c>
      <c r="E21" s="52"/>
      <c r="F21" s="53"/>
      <c r="G21" s="60"/>
    </row>
    <row r="22" spans="1:7">
      <c r="A22" s="10" t="s">
        <v>54</v>
      </c>
      <c r="B22" s="49"/>
      <c r="C22" s="51" t="s">
        <v>39</v>
      </c>
      <c r="D22" s="40" t="str">
        <f t="shared" si="0"/>
        <v>NON</v>
      </c>
      <c r="E22" s="52">
        <v>3</v>
      </c>
      <c r="F22" s="53"/>
      <c r="G22" s="60" t="s">
        <v>40</v>
      </c>
    </row>
    <row r="23" spans="1:7">
      <c r="A23" s="8" t="s">
        <v>55</v>
      </c>
      <c r="B23" s="49"/>
      <c r="C23" s="51"/>
      <c r="D23" s="40" t="str">
        <f t="shared" si="0"/>
        <v>NON</v>
      </c>
      <c r="E23" s="52"/>
      <c r="F23" s="53"/>
      <c r="G23" s="60"/>
    </row>
    <row r="24" spans="1:7">
      <c r="A24" s="8" t="s">
        <v>56</v>
      </c>
      <c r="B24" s="49"/>
      <c r="C24" s="51"/>
      <c r="D24" s="40" t="str">
        <f t="shared" si="0"/>
        <v>NON</v>
      </c>
      <c r="E24" s="52"/>
      <c r="F24" s="53"/>
      <c r="G24" s="60"/>
    </row>
    <row r="25" spans="1:7">
      <c r="A25" s="8" t="s">
        <v>57</v>
      </c>
      <c r="B25" s="49"/>
      <c r="C25" s="51"/>
      <c r="D25" s="40" t="str">
        <f t="shared" si="0"/>
        <v>NON</v>
      </c>
      <c r="E25" s="52"/>
      <c r="F25" s="53"/>
      <c r="G25" s="60"/>
    </row>
    <row r="26" spans="1:7">
      <c r="A26" s="8" t="s">
        <v>58</v>
      </c>
      <c r="B26" s="49"/>
      <c r="C26" s="51"/>
      <c r="D26" s="40" t="str">
        <f t="shared" si="0"/>
        <v>NON</v>
      </c>
      <c r="E26" s="52"/>
      <c r="F26" s="53"/>
      <c r="G26" s="60"/>
    </row>
    <row r="27" spans="1:7">
      <c r="A27" s="8" t="s">
        <v>59</v>
      </c>
      <c r="B27" s="49"/>
      <c r="C27" s="51"/>
      <c r="D27" s="40" t="str">
        <f t="shared" si="0"/>
        <v>NON</v>
      </c>
      <c r="E27" s="52"/>
      <c r="F27" s="53"/>
      <c r="G27" s="60"/>
    </row>
    <row r="28" spans="1:7">
      <c r="A28" s="10" t="s">
        <v>60</v>
      </c>
      <c r="B28" s="49"/>
      <c r="C28" s="51" t="s">
        <v>61</v>
      </c>
      <c r="D28" s="40" t="str">
        <f t="shared" si="0"/>
        <v>OUI</v>
      </c>
      <c r="E28" s="52">
        <v>10</v>
      </c>
      <c r="F28" s="53"/>
      <c r="G28" s="60" t="s">
        <v>48</v>
      </c>
    </row>
    <row r="29" spans="1:7">
      <c r="A29" s="8" t="s">
        <v>62</v>
      </c>
      <c r="B29" s="49"/>
      <c r="C29" s="51"/>
      <c r="D29" s="40" t="str">
        <f t="shared" si="0"/>
        <v>NON</v>
      </c>
      <c r="E29" s="52"/>
      <c r="F29" s="53"/>
      <c r="G29" s="60"/>
    </row>
    <row r="30" spans="1:7">
      <c r="A30" s="8" t="s">
        <v>63</v>
      </c>
      <c r="B30" s="49"/>
      <c r="C30" s="51"/>
      <c r="D30" s="40" t="str">
        <f t="shared" si="0"/>
        <v>NON</v>
      </c>
      <c r="E30" s="52"/>
      <c r="F30" s="53"/>
      <c r="G30" s="60"/>
    </row>
    <row r="31" spans="1:7">
      <c r="A31" s="8" t="s">
        <v>64</v>
      </c>
      <c r="B31" s="49"/>
      <c r="C31" s="51"/>
      <c r="D31" s="40" t="str">
        <f t="shared" si="0"/>
        <v>NON</v>
      </c>
      <c r="E31" s="52"/>
      <c r="F31" s="53"/>
      <c r="G31" s="60"/>
    </row>
    <row r="32" spans="1:7">
      <c r="A32" s="8" t="s">
        <v>65</v>
      </c>
      <c r="B32" s="49"/>
      <c r="C32" s="51"/>
      <c r="D32" s="40" t="str">
        <f t="shared" si="0"/>
        <v>NON</v>
      </c>
      <c r="E32" s="52"/>
      <c r="F32" s="53"/>
      <c r="G32" s="60"/>
    </row>
    <row r="33" spans="1:7">
      <c r="A33" s="8" t="s">
        <v>66</v>
      </c>
      <c r="B33" s="49"/>
      <c r="C33" s="51"/>
      <c r="D33" s="40" t="str">
        <f t="shared" si="0"/>
        <v>NON</v>
      </c>
      <c r="E33" s="52"/>
      <c r="F33" s="53"/>
      <c r="G33" s="60"/>
    </row>
    <row r="34" spans="1:7">
      <c r="A34" s="10" t="s">
        <v>67</v>
      </c>
      <c r="B34" s="49"/>
      <c r="C34" s="51" t="s">
        <v>47</v>
      </c>
      <c r="D34" s="40" t="str">
        <f t="shared" si="0"/>
        <v>OUI</v>
      </c>
      <c r="E34" s="52">
        <v>5</v>
      </c>
      <c r="F34" s="53"/>
      <c r="G34" s="60" t="s">
        <v>40</v>
      </c>
    </row>
    <row r="35" spans="1:7">
      <c r="A35" s="8" t="s">
        <v>68</v>
      </c>
      <c r="B35" s="49"/>
      <c r="C35" s="51"/>
      <c r="D35" s="40" t="str">
        <f t="shared" si="0"/>
        <v>NON</v>
      </c>
      <c r="E35" s="52"/>
      <c r="F35" s="53"/>
      <c r="G35" s="60"/>
    </row>
    <row r="36" spans="1:7">
      <c r="A36" s="8" t="s">
        <v>69</v>
      </c>
      <c r="B36" s="49"/>
      <c r="C36" s="51"/>
      <c r="D36" s="40" t="str">
        <f t="shared" si="0"/>
        <v>NON</v>
      </c>
      <c r="E36" s="52"/>
      <c r="F36" s="53"/>
      <c r="G36" s="60"/>
    </row>
    <row r="37" spans="1:7">
      <c r="A37" s="8" t="s">
        <v>70</v>
      </c>
      <c r="B37" s="49"/>
      <c r="C37" s="51"/>
      <c r="D37" s="40" t="str">
        <f t="shared" si="0"/>
        <v>NON</v>
      </c>
      <c r="E37" s="52"/>
      <c r="F37" s="53"/>
      <c r="G37" s="60"/>
    </row>
    <row r="38" spans="1:7">
      <c r="A38" s="8" t="s">
        <v>71</v>
      </c>
      <c r="B38" s="49"/>
      <c r="C38" s="51"/>
      <c r="D38" s="40" t="str">
        <f t="shared" si="0"/>
        <v>NON</v>
      </c>
      <c r="E38" s="52"/>
      <c r="F38" s="53"/>
      <c r="G38" s="60"/>
    </row>
    <row r="39" spans="1:7">
      <c r="A39" s="8" t="s">
        <v>72</v>
      </c>
      <c r="B39" s="49"/>
      <c r="C39" s="51"/>
      <c r="D39" s="40" t="str">
        <f t="shared" si="0"/>
        <v>NON</v>
      </c>
      <c r="E39" s="52"/>
      <c r="F39" s="53"/>
      <c r="G39" s="60"/>
    </row>
    <row r="40" spans="1:7">
      <c r="A40" s="10" t="s">
        <v>73</v>
      </c>
      <c r="B40" s="49"/>
      <c r="C40" s="51" t="s">
        <v>47</v>
      </c>
      <c r="D40" s="40" t="str">
        <f t="shared" si="0"/>
        <v>OUI</v>
      </c>
      <c r="E40" s="52">
        <v>7</v>
      </c>
      <c r="F40" s="53"/>
      <c r="G40" s="60" t="s">
        <v>40</v>
      </c>
    </row>
    <row r="41" spans="1:7">
      <c r="A41" s="8" t="s">
        <v>74</v>
      </c>
      <c r="B41" s="49"/>
      <c r="C41" s="51"/>
      <c r="D41" s="40" t="str">
        <f t="shared" si="0"/>
        <v>NON</v>
      </c>
      <c r="E41" s="52"/>
      <c r="F41" s="53"/>
      <c r="G41" s="60"/>
    </row>
    <row r="42" spans="1:7">
      <c r="A42" s="8" t="s">
        <v>75</v>
      </c>
      <c r="B42" s="49"/>
      <c r="C42" s="51"/>
      <c r="D42" s="40" t="str">
        <f t="shared" si="0"/>
        <v>NON</v>
      </c>
      <c r="E42" s="52"/>
      <c r="F42" s="53"/>
      <c r="G42" s="60"/>
    </row>
    <row r="43" spans="1:7">
      <c r="A43" s="8" t="s">
        <v>76</v>
      </c>
      <c r="B43" s="49"/>
      <c r="C43" s="51"/>
      <c r="D43" s="40" t="str">
        <f t="shared" si="0"/>
        <v>NON</v>
      </c>
      <c r="E43" s="52"/>
      <c r="F43" s="53"/>
      <c r="G43" s="60"/>
    </row>
    <row r="44" spans="1:7">
      <c r="A44" s="8" t="s">
        <v>77</v>
      </c>
      <c r="B44" s="49"/>
      <c r="C44" s="51"/>
      <c r="D44" s="40" t="str">
        <f t="shared" si="0"/>
        <v>NON</v>
      </c>
      <c r="E44" s="52"/>
      <c r="F44" s="53"/>
      <c r="G44" s="60"/>
    </row>
    <row r="45" spans="1:7">
      <c r="A45" s="8" t="s">
        <v>78</v>
      </c>
      <c r="B45" s="49"/>
      <c r="C45" s="51"/>
      <c r="D45" s="40" t="str">
        <f t="shared" si="0"/>
        <v>NON</v>
      </c>
      <c r="E45" s="52"/>
      <c r="F45" s="53"/>
      <c r="G45" s="60"/>
    </row>
    <row r="46" spans="1:7">
      <c r="A46" s="10" t="s">
        <v>79</v>
      </c>
      <c r="B46" s="49"/>
      <c r="C46" s="51" t="s">
        <v>80</v>
      </c>
      <c r="D46" s="40" t="str">
        <f t="shared" si="0"/>
        <v>NON</v>
      </c>
      <c r="E46" s="52">
        <v>5</v>
      </c>
      <c r="F46" s="53"/>
      <c r="G46" s="60" t="s">
        <v>48</v>
      </c>
    </row>
    <row r="47" spans="1:7">
      <c r="A47" s="8" t="s">
        <v>81</v>
      </c>
      <c r="B47" s="49"/>
      <c r="C47" s="51"/>
      <c r="D47" s="40" t="str">
        <f t="shared" si="0"/>
        <v>NON</v>
      </c>
      <c r="E47" s="52"/>
      <c r="F47" s="53"/>
      <c r="G47" s="60"/>
    </row>
    <row r="48" spans="1:7">
      <c r="A48" s="8" t="s">
        <v>82</v>
      </c>
      <c r="B48" s="49"/>
      <c r="C48" s="51"/>
      <c r="D48" s="40" t="str">
        <f t="shared" si="0"/>
        <v>NON</v>
      </c>
      <c r="E48" s="52"/>
      <c r="F48" s="53"/>
      <c r="G48" s="60"/>
    </row>
    <row r="49" spans="1:7">
      <c r="A49" s="8" t="s">
        <v>83</v>
      </c>
      <c r="B49" s="49"/>
      <c r="C49" s="51"/>
      <c r="D49" s="40" t="str">
        <f t="shared" si="0"/>
        <v>NON</v>
      </c>
      <c r="E49" s="52"/>
      <c r="F49" s="53"/>
      <c r="G49" s="60"/>
    </row>
    <row r="50" spans="1:7">
      <c r="A50" s="8" t="s">
        <v>84</v>
      </c>
      <c r="B50" s="49"/>
      <c r="C50" s="51"/>
      <c r="D50" s="40" t="str">
        <f t="shared" si="0"/>
        <v>NON</v>
      </c>
      <c r="E50" s="52"/>
      <c r="F50" s="53"/>
      <c r="G50" s="60"/>
    </row>
    <row r="51" spans="1:7">
      <c r="A51" s="8" t="s">
        <v>85</v>
      </c>
      <c r="B51" s="49"/>
      <c r="C51" s="51"/>
      <c r="D51" s="40" t="str">
        <f t="shared" si="0"/>
        <v>NON</v>
      </c>
      <c r="E51" s="52"/>
      <c r="F51" s="53"/>
      <c r="G51" s="60"/>
    </row>
    <row r="52" spans="1:7">
      <c r="A52" s="10" t="s">
        <v>86</v>
      </c>
      <c r="B52" s="49"/>
      <c r="C52" s="51" t="s">
        <v>87</v>
      </c>
      <c r="D52" s="40" t="str">
        <f t="shared" si="0"/>
        <v>NON</v>
      </c>
      <c r="E52" s="52">
        <v>7</v>
      </c>
      <c r="F52" s="53"/>
      <c r="G52" s="60" t="s">
        <v>48</v>
      </c>
    </row>
    <row r="53" spans="1:7">
      <c r="A53" s="8" t="s">
        <v>88</v>
      </c>
      <c r="B53" s="49"/>
      <c r="C53" s="51"/>
      <c r="D53" s="40" t="str">
        <f t="shared" si="0"/>
        <v>NON</v>
      </c>
      <c r="E53" s="52"/>
      <c r="F53" s="53"/>
      <c r="G53" s="60"/>
    </row>
    <row r="54" spans="1:7">
      <c r="A54" s="8" t="s">
        <v>89</v>
      </c>
      <c r="B54" s="49"/>
      <c r="C54" s="51"/>
      <c r="D54" s="40" t="str">
        <f t="shared" si="0"/>
        <v>NON</v>
      </c>
      <c r="E54" s="52"/>
      <c r="F54" s="53"/>
      <c r="G54" s="60"/>
    </row>
    <row r="55" spans="1:7">
      <c r="A55" s="8" t="s">
        <v>90</v>
      </c>
      <c r="B55" s="49"/>
      <c r="C55" s="51"/>
      <c r="D55" s="40" t="str">
        <f t="shared" si="0"/>
        <v>NON</v>
      </c>
      <c r="E55" s="52"/>
      <c r="F55" s="53"/>
      <c r="G55" s="60"/>
    </row>
    <row r="56" spans="1:7">
      <c r="A56" s="8" t="s">
        <v>91</v>
      </c>
      <c r="B56" s="49"/>
      <c r="C56" s="51"/>
      <c r="D56" s="40" t="str">
        <f t="shared" si="0"/>
        <v>NON</v>
      </c>
      <c r="E56" s="52"/>
      <c r="F56" s="53"/>
      <c r="G56" s="60"/>
    </row>
    <row r="57" spans="1:7">
      <c r="A57" s="8" t="s">
        <v>92</v>
      </c>
      <c r="B57" s="49"/>
      <c r="C57" s="51"/>
      <c r="D57" s="40" t="str">
        <f t="shared" si="0"/>
        <v>NON</v>
      </c>
      <c r="E57" s="52"/>
      <c r="F57" s="53"/>
      <c r="G57" s="60"/>
    </row>
    <row r="58" spans="1:7">
      <c r="A58" s="10" t="s">
        <v>93</v>
      </c>
      <c r="B58" s="49"/>
      <c r="C58" s="51" t="s">
        <v>94</v>
      </c>
      <c r="D58" s="40" t="str">
        <f t="shared" si="0"/>
        <v>OUI</v>
      </c>
      <c r="E58" s="52">
        <v>4</v>
      </c>
      <c r="F58" s="53"/>
      <c r="G58" s="60" t="s">
        <v>48</v>
      </c>
    </row>
    <row r="59" spans="1:7">
      <c r="A59" s="8" t="s">
        <v>95</v>
      </c>
      <c r="B59" s="49"/>
      <c r="C59" s="51"/>
      <c r="D59" s="40" t="str">
        <f t="shared" si="0"/>
        <v>NON</v>
      </c>
      <c r="E59" s="52"/>
      <c r="F59" s="53"/>
      <c r="G59" s="60"/>
    </row>
    <row r="60" spans="1:7">
      <c r="A60" s="8" t="s">
        <v>96</v>
      </c>
      <c r="B60" s="49"/>
      <c r="C60" s="51"/>
      <c r="D60" s="40" t="str">
        <f t="shared" si="0"/>
        <v>NON</v>
      </c>
      <c r="E60" s="52"/>
      <c r="F60" s="53"/>
      <c r="G60" s="60"/>
    </row>
    <row r="61" spans="1:7">
      <c r="A61" s="8" t="s">
        <v>97</v>
      </c>
      <c r="B61" s="49"/>
      <c r="C61" s="51"/>
      <c r="D61" s="40" t="str">
        <f t="shared" si="0"/>
        <v>NON</v>
      </c>
      <c r="E61" s="52"/>
      <c r="F61" s="53"/>
      <c r="G61" s="60"/>
    </row>
    <row r="62" spans="1:7">
      <c r="A62" s="8" t="s">
        <v>98</v>
      </c>
      <c r="B62" s="49"/>
      <c r="C62" s="51"/>
      <c r="D62" s="40" t="str">
        <f t="shared" si="0"/>
        <v>NON</v>
      </c>
      <c r="E62" s="52"/>
      <c r="F62" s="53"/>
      <c r="G62" s="60"/>
    </row>
    <row r="63" spans="1:7">
      <c r="A63" s="8" t="s">
        <v>99</v>
      </c>
      <c r="B63" s="49"/>
      <c r="C63" s="51"/>
      <c r="D63" s="40" t="str">
        <f t="shared" si="0"/>
        <v>NON</v>
      </c>
      <c r="E63" s="52"/>
      <c r="F63" s="53"/>
      <c r="G63" s="60"/>
    </row>
    <row r="64" spans="1:7">
      <c r="A64" s="10" t="s">
        <v>100</v>
      </c>
      <c r="B64" s="49"/>
      <c r="C64" s="51" t="s">
        <v>87</v>
      </c>
      <c r="D64" s="40" t="str">
        <f t="shared" si="0"/>
        <v>NON</v>
      </c>
      <c r="E64" s="52">
        <v>5</v>
      </c>
      <c r="F64" s="53"/>
      <c r="G64" s="60" t="s">
        <v>48</v>
      </c>
    </row>
    <row r="65" spans="1:7">
      <c r="A65" s="8" t="s">
        <v>101</v>
      </c>
      <c r="B65" s="49"/>
      <c r="C65" s="51"/>
      <c r="D65" s="40" t="str">
        <f t="shared" si="0"/>
        <v>NON</v>
      </c>
      <c r="E65" s="52"/>
      <c r="F65" s="53"/>
      <c r="G65" s="60"/>
    </row>
    <row r="66" spans="1:7">
      <c r="A66" s="8" t="s">
        <v>102</v>
      </c>
      <c r="B66" s="49"/>
      <c r="C66" s="51"/>
      <c r="D66" s="40" t="str">
        <f t="shared" si="0"/>
        <v>NON</v>
      </c>
      <c r="E66" s="52"/>
      <c r="F66" s="53"/>
      <c r="G66" s="60"/>
    </row>
    <row r="67" spans="1:7">
      <c r="A67" s="8" t="s">
        <v>103</v>
      </c>
      <c r="B67" s="49"/>
      <c r="C67" s="51"/>
      <c r="D67" s="40" t="str">
        <f t="shared" si="0"/>
        <v>NON</v>
      </c>
      <c r="E67" s="52"/>
      <c r="F67" s="53"/>
      <c r="G67" s="60"/>
    </row>
    <row r="68" spans="1:7">
      <c r="A68" s="8" t="s">
        <v>104</v>
      </c>
      <c r="B68" s="49"/>
      <c r="C68" s="51"/>
      <c r="D68" s="40" t="str">
        <f t="shared" si="0"/>
        <v>NON</v>
      </c>
      <c r="E68" s="52"/>
      <c r="F68" s="53"/>
      <c r="G68" s="60"/>
    </row>
    <row r="69" spans="1:7">
      <c r="A69" s="8" t="s">
        <v>105</v>
      </c>
      <c r="B69" s="49"/>
      <c r="C69" s="51"/>
      <c r="D69" s="40" t="str">
        <f t="shared" si="0"/>
        <v>NON</v>
      </c>
      <c r="E69" s="54"/>
      <c r="F69" s="53"/>
      <c r="G69" s="60"/>
    </row>
    <row r="70" spans="1:7">
      <c r="A70" s="10" t="s">
        <v>106</v>
      </c>
      <c r="B70" s="49"/>
      <c r="C70" s="51" t="s">
        <v>107</v>
      </c>
      <c r="D70" s="40" t="str">
        <f t="shared" si="0"/>
        <v>NON</v>
      </c>
      <c r="E70" s="54">
        <v>5</v>
      </c>
      <c r="F70" s="53"/>
      <c r="G70" s="60" t="s">
        <v>40</v>
      </c>
    </row>
    <row r="71" spans="1:7">
      <c r="A71" s="8" t="s">
        <v>108</v>
      </c>
      <c r="B71" s="49"/>
      <c r="C71" s="51"/>
      <c r="D71" s="40" t="str">
        <f t="shared" si="0"/>
        <v>NON</v>
      </c>
      <c r="E71" s="54"/>
      <c r="F71" s="53"/>
      <c r="G71" s="60"/>
    </row>
    <row r="72" spans="1:7">
      <c r="A72" s="8" t="s">
        <v>109</v>
      </c>
      <c r="B72" s="49"/>
      <c r="C72" s="51"/>
      <c r="D72" s="40" t="str">
        <f t="shared" si="0"/>
        <v>NON</v>
      </c>
      <c r="E72" s="52"/>
      <c r="F72" s="53"/>
      <c r="G72" s="60"/>
    </row>
    <row r="73" spans="1:7" ht="13.15" customHeight="1">
      <c r="A73" s="8" t="s">
        <v>110</v>
      </c>
      <c r="B73" s="49"/>
      <c r="C73" s="51"/>
      <c r="D73" s="40" t="str">
        <f t="shared" si="0"/>
        <v>NON</v>
      </c>
      <c r="E73" s="52"/>
      <c r="F73" s="53"/>
      <c r="G73" s="60"/>
    </row>
    <row r="74" spans="1:7" s="2" customFormat="1" ht="15.6" customHeight="1">
      <c r="A74" s="8" t="s">
        <v>111</v>
      </c>
      <c r="B74" s="50"/>
      <c r="C74" s="51"/>
      <c r="D74" s="40" t="str">
        <f t="shared" ref="D74:D137" si="1">IF(OR(C74="Cours magistral",C74="Activité assimilée",C74="Travail de fin d'études",C74="Séminaire"),"OUI","NON")</f>
        <v>NON</v>
      </c>
      <c r="E74" s="55"/>
      <c r="F74" s="56"/>
      <c r="G74" s="60"/>
    </row>
    <row r="75" spans="1:7">
      <c r="A75" s="8" t="s">
        <v>112</v>
      </c>
      <c r="B75" s="49"/>
      <c r="C75" s="51"/>
      <c r="D75" s="40" t="str">
        <f t="shared" si="1"/>
        <v>NON</v>
      </c>
      <c r="E75" s="52"/>
      <c r="F75" s="53"/>
      <c r="G75" s="60"/>
    </row>
    <row r="76" spans="1:7">
      <c r="A76" s="10" t="s">
        <v>113</v>
      </c>
      <c r="B76" s="49"/>
      <c r="C76" s="51" t="s">
        <v>80</v>
      </c>
      <c r="D76" s="40" t="str">
        <f t="shared" si="1"/>
        <v>NON</v>
      </c>
      <c r="E76" s="52">
        <v>3</v>
      </c>
      <c r="F76" s="53"/>
      <c r="G76" s="60" t="s">
        <v>48</v>
      </c>
    </row>
    <row r="77" spans="1:7">
      <c r="A77" s="8" t="s">
        <v>114</v>
      </c>
      <c r="B77" s="49"/>
      <c r="C77" s="51"/>
      <c r="D77" s="40" t="str">
        <f t="shared" si="1"/>
        <v>NON</v>
      </c>
      <c r="E77" s="52"/>
      <c r="F77" s="53"/>
      <c r="G77" s="60"/>
    </row>
    <row r="78" spans="1:7">
      <c r="A78" s="8" t="s">
        <v>115</v>
      </c>
      <c r="B78" s="49"/>
      <c r="C78" s="51"/>
      <c r="D78" s="40" t="str">
        <f t="shared" si="1"/>
        <v>NON</v>
      </c>
      <c r="E78" s="52"/>
      <c r="F78" s="53"/>
      <c r="G78" s="60"/>
    </row>
    <row r="79" spans="1:7">
      <c r="A79" s="8" t="s">
        <v>116</v>
      </c>
      <c r="B79" s="49"/>
      <c r="C79" s="51"/>
      <c r="D79" s="40" t="str">
        <f t="shared" si="1"/>
        <v>NON</v>
      </c>
      <c r="E79" s="52"/>
      <c r="F79" s="53"/>
      <c r="G79" s="60"/>
    </row>
    <row r="80" spans="1:7">
      <c r="A80" s="8" t="s">
        <v>117</v>
      </c>
      <c r="B80" s="49"/>
      <c r="C80" s="51"/>
      <c r="D80" s="40" t="str">
        <f t="shared" si="1"/>
        <v>NON</v>
      </c>
      <c r="E80" s="52"/>
      <c r="F80" s="53"/>
      <c r="G80" s="60"/>
    </row>
    <row r="81" spans="1:7">
      <c r="A81" s="8" t="s">
        <v>118</v>
      </c>
      <c r="B81" s="49"/>
      <c r="C81" s="51"/>
      <c r="D81" s="40" t="str">
        <f t="shared" si="1"/>
        <v>NON</v>
      </c>
      <c r="E81" s="52"/>
      <c r="F81" s="53"/>
      <c r="G81" s="60"/>
    </row>
    <row r="82" spans="1:7">
      <c r="A82" s="10" t="s">
        <v>119</v>
      </c>
      <c r="B82" s="49"/>
      <c r="C82" s="51"/>
      <c r="D82" s="40" t="str">
        <f t="shared" si="1"/>
        <v>NON</v>
      </c>
      <c r="E82" s="52"/>
      <c r="F82" s="53"/>
      <c r="G82" s="60"/>
    </row>
    <row r="83" spans="1:7">
      <c r="A83" s="8" t="s">
        <v>120</v>
      </c>
      <c r="B83" s="49"/>
      <c r="C83" s="51"/>
      <c r="D83" s="40" t="str">
        <f t="shared" si="1"/>
        <v>NON</v>
      </c>
      <c r="E83" s="52"/>
      <c r="F83" s="53"/>
      <c r="G83" s="60"/>
    </row>
    <row r="84" spans="1:7">
      <c r="A84" s="8" t="s">
        <v>121</v>
      </c>
      <c r="B84" s="49"/>
      <c r="C84" s="51"/>
      <c r="D84" s="40" t="str">
        <f t="shared" si="1"/>
        <v>NON</v>
      </c>
      <c r="E84" s="52"/>
      <c r="F84" s="53"/>
      <c r="G84" s="60"/>
    </row>
    <row r="85" spans="1:7">
      <c r="A85" s="8" t="s">
        <v>122</v>
      </c>
      <c r="B85" s="49"/>
      <c r="C85" s="51"/>
      <c r="D85" s="40" t="str">
        <f t="shared" si="1"/>
        <v>NON</v>
      </c>
      <c r="E85" s="52"/>
      <c r="F85" s="53"/>
      <c r="G85" s="60"/>
    </row>
    <row r="86" spans="1:7">
      <c r="A86" s="8" t="s">
        <v>123</v>
      </c>
      <c r="B86" s="49"/>
      <c r="C86" s="51"/>
      <c r="D86" s="40" t="str">
        <f t="shared" si="1"/>
        <v>NON</v>
      </c>
      <c r="E86" s="52"/>
      <c r="F86" s="53"/>
      <c r="G86" s="60"/>
    </row>
    <row r="87" spans="1:7">
      <c r="A87" s="8" t="s">
        <v>124</v>
      </c>
      <c r="B87" s="49"/>
      <c r="C87" s="51"/>
      <c r="D87" s="40" t="str">
        <f t="shared" si="1"/>
        <v>NON</v>
      </c>
      <c r="E87" s="52"/>
      <c r="F87" s="53"/>
      <c r="G87" s="60"/>
    </row>
    <row r="88" spans="1:7">
      <c r="A88" s="10" t="s">
        <v>125</v>
      </c>
      <c r="B88" s="49"/>
      <c r="C88" s="51"/>
      <c r="D88" s="40" t="str">
        <f t="shared" si="1"/>
        <v>NON</v>
      </c>
      <c r="E88" s="52"/>
      <c r="F88" s="53"/>
      <c r="G88" s="60"/>
    </row>
    <row r="89" spans="1:7">
      <c r="A89" s="8" t="s">
        <v>126</v>
      </c>
      <c r="B89" s="49"/>
      <c r="C89" s="51"/>
      <c r="D89" s="40" t="str">
        <f t="shared" si="1"/>
        <v>NON</v>
      </c>
      <c r="E89" s="52"/>
      <c r="F89" s="53"/>
      <c r="G89" s="60"/>
    </row>
    <row r="90" spans="1:7">
      <c r="A90" s="8" t="s">
        <v>127</v>
      </c>
      <c r="B90" s="49"/>
      <c r="C90" s="51"/>
      <c r="D90" s="40" t="str">
        <f t="shared" si="1"/>
        <v>NON</v>
      </c>
      <c r="E90" s="52"/>
      <c r="F90" s="53"/>
      <c r="G90" s="60"/>
    </row>
    <row r="91" spans="1:7">
      <c r="A91" s="8" t="s">
        <v>128</v>
      </c>
      <c r="B91" s="49"/>
      <c r="C91" s="51"/>
      <c r="D91" s="40" t="str">
        <f t="shared" si="1"/>
        <v>NON</v>
      </c>
      <c r="E91" s="52"/>
      <c r="F91" s="53"/>
      <c r="G91" s="60"/>
    </row>
    <row r="92" spans="1:7">
      <c r="A92" s="8" t="s">
        <v>129</v>
      </c>
      <c r="B92" s="49"/>
      <c r="C92" s="51"/>
      <c r="D92" s="40" t="str">
        <f t="shared" si="1"/>
        <v>NON</v>
      </c>
      <c r="E92" s="52"/>
      <c r="F92" s="53"/>
      <c r="G92" s="60"/>
    </row>
    <row r="93" spans="1:7">
      <c r="A93" s="8" t="s">
        <v>130</v>
      </c>
      <c r="B93" s="49"/>
      <c r="C93" s="51"/>
      <c r="D93" s="40" t="str">
        <f t="shared" si="1"/>
        <v>NON</v>
      </c>
      <c r="E93" s="52"/>
      <c r="F93" s="53"/>
      <c r="G93" s="60"/>
    </row>
    <row r="94" spans="1:7">
      <c r="A94" s="10" t="s">
        <v>131</v>
      </c>
      <c r="B94" s="49"/>
      <c r="C94" s="51"/>
      <c r="D94" s="40" t="str">
        <f t="shared" si="1"/>
        <v>NON</v>
      </c>
      <c r="E94" s="52"/>
      <c r="F94" s="53"/>
      <c r="G94" s="60"/>
    </row>
    <row r="95" spans="1:7">
      <c r="A95" s="8" t="s">
        <v>132</v>
      </c>
      <c r="B95" s="49"/>
      <c r="C95" s="51"/>
      <c r="D95" s="40" t="str">
        <f t="shared" si="1"/>
        <v>NON</v>
      </c>
      <c r="E95" s="52"/>
      <c r="F95" s="53"/>
      <c r="G95" s="60"/>
    </row>
    <row r="96" spans="1:7">
      <c r="A96" s="8" t="s">
        <v>133</v>
      </c>
      <c r="B96" s="49"/>
      <c r="C96" s="51"/>
      <c r="D96" s="40" t="str">
        <f t="shared" si="1"/>
        <v>NON</v>
      </c>
      <c r="E96" s="52"/>
      <c r="F96" s="53"/>
      <c r="G96" s="60"/>
    </row>
    <row r="97" spans="1:7">
      <c r="A97" s="8" t="s">
        <v>134</v>
      </c>
      <c r="B97" s="49"/>
      <c r="C97" s="51"/>
      <c r="D97" s="40" t="str">
        <f t="shared" si="1"/>
        <v>NON</v>
      </c>
      <c r="E97" s="52"/>
      <c r="F97" s="53"/>
      <c r="G97" s="60"/>
    </row>
    <row r="98" spans="1:7">
      <c r="A98" s="8" t="s">
        <v>135</v>
      </c>
      <c r="B98" s="49"/>
      <c r="C98" s="51"/>
      <c r="D98" s="40" t="str">
        <f t="shared" si="1"/>
        <v>NON</v>
      </c>
      <c r="E98" s="52"/>
      <c r="F98" s="53"/>
      <c r="G98" s="60"/>
    </row>
    <row r="99" spans="1:7">
      <c r="A99" s="8" t="s">
        <v>136</v>
      </c>
      <c r="B99" s="49"/>
      <c r="C99" s="51"/>
      <c r="D99" s="40" t="str">
        <f t="shared" si="1"/>
        <v>NON</v>
      </c>
      <c r="E99" s="52"/>
      <c r="F99" s="53"/>
      <c r="G99" s="60"/>
    </row>
    <row r="100" spans="1:7">
      <c r="A100" s="10" t="s">
        <v>137</v>
      </c>
      <c r="B100" s="49"/>
      <c r="C100" s="51"/>
      <c r="D100" s="40" t="str">
        <f t="shared" si="1"/>
        <v>NON</v>
      </c>
      <c r="E100" s="52"/>
      <c r="F100" s="53"/>
      <c r="G100" s="60"/>
    </row>
    <row r="101" spans="1:7">
      <c r="A101" s="8" t="s">
        <v>138</v>
      </c>
      <c r="B101" s="49"/>
      <c r="C101" s="51"/>
      <c r="D101" s="40" t="str">
        <f t="shared" si="1"/>
        <v>NON</v>
      </c>
      <c r="E101" s="52"/>
      <c r="F101" s="53"/>
      <c r="G101" s="60"/>
    </row>
    <row r="102" spans="1:7">
      <c r="A102" s="8" t="s">
        <v>139</v>
      </c>
      <c r="B102" s="49"/>
      <c r="C102" s="51"/>
      <c r="D102" s="40" t="str">
        <f t="shared" si="1"/>
        <v>NON</v>
      </c>
      <c r="E102" s="52"/>
      <c r="F102" s="53"/>
      <c r="G102" s="60"/>
    </row>
    <row r="103" spans="1:7">
      <c r="A103" s="8" t="s">
        <v>140</v>
      </c>
      <c r="B103" s="49"/>
      <c r="C103" s="51"/>
      <c r="D103" s="40" t="str">
        <f t="shared" si="1"/>
        <v>NON</v>
      </c>
      <c r="E103" s="52"/>
      <c r="F103" s="53"/>
      <c r="G103" s="60"/>
    </row>
    <row r="104" spans="1:7">
      <c r="A104" s="8" t="s">
        <v>141</v>
      </c>
      <c r="B104" s="49"/>
      <c r="C104" s="51"/>
      <c r="D104" s="40" t="str">
        <f t="shared" si="1"/>
        <v>NON</v>
      </c>
      <c r="E104" s="52"/>
      <c r="F104" s="53"/>
      <c r="G104" s="60"/>
    </row>
    <row r="105" spans="1:7">
      <c r="A105" s="8" t="s">
        <v>142</v>
      </c>
      <c r="B105" s="49"/>
      <c r="C105" s="51"/>
      <c r="D105" s="40" t="str">
        <f t="shared" si="1"/>
        <v>NON</v>
      </c>
      <c r="E105" s="52"/>
      <c r="F105" s="53"/>
      <c r="G105" s="60"/>
    </row>
    <row r="106" spans="1:7">
      <c r="A106" s="10" t="s">
        <v>143</v>
      </c>
      <c r="B106" s="49"/>
      <c r="C106" s="51"/>
      <c r="D106" s="40" t="str">
        <f t="shared" si="1"/>
        <v>NON</v>
      </c>
      <c r="E106" s="52"/>
      <c r="F106" s="53"/>
      <c r="G106" s="60"/>
    </row>
    <row r="107" spans="1:7">
      <c r="A107" s="8" t="s">
        <v>144</v>
      </c>
      <c r="B107" s="49"/>
      <c r="C107" s="51"/>
      <c r="D107" s="40" t="str">
        <f t="shared" si="1"/>
        <v>NON</v>
      </c>
      <c r="E107" s="52"/>
      <c r="F107" s="53"/>
      <c r="G107" s="60"/>
    </row>
    <row r="108" spans="1:7">
      <c r="A108" s="8" t="s">
        <v>145</v>
      </c>
      <c r="B108" s="49"/>
      <c r="C108" s="51"/>
      <c r="D108" s="40" t="str">
        <f t="shared" si="1"/>
        <v>NON</v>
      </c>
      <c r="E108" s="52"/>
      <c r="F108" s="53"/>
      <c r="G108" s="60"/>
    </row>
    <row r="109" spans="1:7">
      <c r="A109" s="8" t="s">
        <v>146</v>
      </c>
      <c r="B109" s="49"/>
      <c r="C109" s="51"/>
      <c r="D109" s="40" t="str">
        <f t="shared" si="1"/>
        <v>NON</v>
      </c>
      <c r="E109" s="52"/>
      <c r="F109" s="53"/>
      <c r="G109" s="60"/>
    </row>
    <row r="110" spans="1:7">
      <c r="A110" s="8" t="s">
        <v>147</v>
      </c>
      <c r="B110" s="49"/>
      <c r="C110" s="51"/>
      <c r="D110" s="40" t="str">
        <f t="shared" si="1"/>
        <v>NON</v>
      </c>
      <c r="E110" s="52"/>
      <c r="F110" s="53"/>
      <c r="G110" s="60"/>
    </row>
    <row r="111" spans="1:7">
      <c r="A111" s="8" t="s">
        <v>148</v>
      </c>
      <c r="B111" s="49"/>
      <c r="C111" s="51"/>
      <c r="D111" s="40" t="str">
        <f t="shared" si="1"/>
        <v>NON</v>
      </c>
      <c r="E111" s="52"/>
      <c r="F111" s="53"/>
      <c r="G111" s="60"/>
    </row>
    <row r="112" spans="1:7">
      <c r="A112" s="10" t="s">
        <v>149</v>
      </c>
      <c r="B112" s="49"/>
      <c r="C112" s="51"/>
      <c r="D112" s="40" t="str">
        <f t="shared" si="1"/>
        <v>NON</v>
      </c>
      <c r="E112" s="52"/>
      <c r="F112" s="53"/>
      <c r="G112" s="60"/>
    </row>
    <row r="113" spans="1:7">
      <c r="A113" s="8" t="s">
        <v>150</v>
      </c>
      <c r="B113" s="49"/>
      <c r="C113" s="51"/>
      <c r="D113" s="40" t="str">
        <f t="shared" si="1"/>
        <v>NON</v>
      </c>
      <c r="E113" s="52"/>
      <c r="F113" s="53"/>
      <c r="G113" s="60"/>
    </row>
    <row r="114" spans="1:7">
      <c r="A114" s="8" t="s">
        <v>151</v>
      </c>
      <c r="B114" s="49"/>
      <c r="C114" s="51"/>
      <c r="D114" s="40" t="str">
        <f t="shared" si="1"/>
        <v>NON</v>
      </c>
      <c r="E114" s="52"/>
      <c r="F114" s="53"/>
      <c r="G114" s="60"/>
    </row>
    <row r="115" spans="1:7">
      <c r="A115" s="8" t="s">
        <v>152</v>
      </c>
      <c r="B115" s="49"/>
      <c r="C115" s="51"/>
      <c r="D115" s="40" t="str">
        <f t="shared" si="1"/>
        <v>NON</v>
      </c>
      <c r="E115" s="52"/>
      <c r="F115" s="53"/>
      <c r="G115" s="60"/>
    </row>
    <row r="116" spans="1:7">
      <c r="A116" s="8" t="s">
        <v>153</v>
      </c>
      <c r="B116" s="49"/>
      <c r="C116" s="51"/>
      <c r="D116" s="40" t="str">
        <f t="shared" si="1"/>
        <v>NON</v>
      </c>
      <c r="E116" s="52"/>
      <c r="F116" s="53"/>
      <c r="G116" s="60"/>
    </row>
    <row r="117" spans="1:7">
      <c r="A117" s="8" t="s">
        <v>154</v>
      </c>
      <c r="B117" s="49"/>
      <c r="C117" s="51"/>
      <c r="D117" s="40" t="str">
        <f t="shared" si="1"/>
        <v>NON</v>
      </c>
      <c r="E117" s="52"/>
      <c r="F117" s="53"/>
      <c r="G117" s="60"/>
    </row>
    <row r="118" spans="1:7">
      <c r="A118" s="10" t="s">
        <v>155</v>
      </c>
      <c r="B118" s="49"/>
      <c r="C118" s="51"/>
      <c r="D118" s="40" t="str">
        <f t="shared" si="1"/>
        <v>NON</v>
      </c>
      <c r="E118" s="52"/>
      <c r="F118" s="53"/>
      <c r="G118" s="60"/>
    </row>
    <row r="119" spans="1:7">
      <c r="A119" s="8" t="s">
        <v>156</v>
      </c>
      <c r="B119" s="49"/>
      <c r="C119" s="51"/>
      <c r="D119" s="40" t="str">
        <f t="shared" si="1"/>
        <v>NON</v>
      </c>
      <c r="E119" s="52"/>
      <c r="F119" s="53"/>
      <c r="G119" s="60"/>
    </row>
    <row r="120" spans="1:7">
      <c r="A120" s="8" t="s">
        <v>157</v>
      </c>
      <c r="B120" s="49"/>
      <c r="C120" s="51"/>
      <c r="D120" s="40" t="str">
        <f t="shared" si="1"/>
        <v>NON</v>
      </c>
      <c r="E120" s="52"/>
      <c r="F120" s="53"/>
      <c r="G120" s="60"/>
    </row>
    <row r="121" spans="1:7">
      <c r="A121" s="8" t="s">
        <v>158</v>
      </c>
      <c r="B121" s="49"/>
      <c r="C121" s="51"/>
      <c r="D121" s="40" t="str">
        <f t="shared" si="1"/>
        <v>NON</v>
      </c>
      <c r="E121" s="52"/>
      <c r="F121" s="53"/>
      <c r="G121" s="60"/>
    </row>
    <row r="122" spans="1:7">
      <c r="A122" s="8" t="s">
        <v>159</v>
      </c>
      <c r="B122" s="49"/>
      <c r="C122" s="51"/>
      <c r="D122" s="40" t="str">
        <f t="shared" si="1"/>
        <v>NON</v>
      </c>
      <c r="E122" s="52"/>
      <c r="F122" s="53"/>
      <c r="G122" s="60"/>
    </row>
    <row r="123" spans="1:7">
      <c r="A123" s="8" t="s">
        <v>160</v>
      </c>
      <c r="B123" s="49"/>
      <c r="C123" s="51"/>
      <c r="D123" s="40" t="str">
        <f t="shared" si="1"/>
        <v>NON</v>
      </c>
      <c r="E123" s="52"/>
      <c r="F123" s="53"/>
      <c r="G123" s="60"/>
    </row>
    <row r="124" spans="1:7">
      <c r="A124" s="10" t="s">
        <v>161</v>
      </c>
      <c r="B124" s="49"/>
      <c r="C124" s="51"/>
      <c r="D124" s="40" t="str">
        <f t="shared" si="1"/>
        <v>NON</v>
      </c>
      <c r="E124" s="52"/>
      <c r="F124" s="53"/>
      <c r="G124" s="60"/>
    </row>
    <row r="125" spans="1:7">
      <c r="A125" s="8" t="s">
        <v>162</v>
      </c>
      <c r="B125" s="49"/>
      <c r="C125" s="51"/>
      <c r="D125" s="40" t="str">
        <f t="shared" si="1"/>
        <v>NON</v>
      </c>
      <c r="E125" s="52"/>
      <c r="F125" s="53"/>
      <c r="G125" s="60"/>
    </row>
    <row r="126" spans="1:7">
      <c r="A126" s="8" t="s">
        <v>163</v>
      </c>
      <c r="B126" s="49"/>
      <c r="C126" s="51"/>
      <c r="D126" s="40" t="str">
        <f t="shared" si="1"/>
        <v>NON</v>
      </c>
      <c r="E126" s="52"/>
      <c r="F126" s="53"/>
      <c r="G126" s="60"/>
    </row>
    <row r="127" spans="1:7">
      <c r="A127" s="8" t="s">
        <v>164</v>
      </c>
      <c r="B127" s="49"/>
      <c r="C127" s="51"/>
      <c r="D127" s="40" t="str">
        <f t="shared" si="1"/>
        <v>NON</v>
      </c>
      <c r="E127" s="52"/>
      <c r="F127" s="53"/>
      <c r="G127" s="60"/>
    </row>
    <row r="128" spans="1:7">
      <c r="A128" s="8" t="s">
        <v>165</v>
      </c>
      <c r="B128" s="49"/>
      <c r="C128" s="51"/>
      <c r="D128" s="40" t="str">
        <f t="shared" si="1"/>
        <v>NON</v>
      </c>
      <c r="E128" s="52"/>
      <c r="F128" s="53"/>
      <c r="G128" s="60"/>
    </row>
    <row r="129" spans="1:7">
      <c r="A129" s="8" t="s">
        <v>166</v>
      </c>
      <c r="B129" s="49"/>
      <c r="C129" s="51"/>
      <c r="D129" s="40" t="str">
        <f t="shared" si="1"/>
        <v>NON</v>
      </c>
      <c r="E129" s="52"/>
      <c r="F129" s="53"/>
      <c r="G129" s="60"/>
    </row>
    <row r="130" spans="1:7">
      <c r="A130" s="10" t="s">
        <v>167</v>
      </c>
      <c r="B130" s="49"/>
      <c r="C130" s="51"/>
      <c r="D130" s="40" t="str">
        <f t="shared" si="1"/>
        <v>NON</v>
      </c>
      <c r="E130" s="52"/>
      <c r="F130" s="53"/>
      <c r="G130" s="60"/>
    </row>
    <row r="131" spans="1:7">
      <c r="A131" s="8" t="s">
        <v>168</v>
      </c>
      <c r="B131" s="49"/>
      <c r="C131" s="51"/>
      <c r="D131" s="40" t="str">
        <f t="shared" si="1"/>
        <v>NON</v>
      </c>
      <c r="E131" s="52"/>
      <c r="F131" s="53"/>
      <c r="G131" s="60"/>
    </row>
    <row r="132" spans="1:7">
      <c r="A132" s="8" t="s">
        <v>169</v>
      </c>
      <c r="B132" s="49"/>
      <c r="C132" s="51"/>
      <c r="D132" s="40" t="str">
        <f t="shared" si="1"/>
        <v>NON</v>
      </c>
      <c r="E132" s="52"/>
      <c r="F132" s="53"/>
      <c r="G132" s="60"/>
    </row>
    <row r="133" spans="1:7">
      <c r="A133" s="8" t="s">
        <v>170</v>
      </c>
      <c r="B133" s="49"/>
      <c r="C133" s="51"/>
      <c r="D133" s="40" t="str">
        <f t="shared" si="1"/>
        <v>NON</v>
      </c>
      <c r="E133" s="52"/>
      <c r="F133" s="53"/>
      <c r="G133" s="60"/>
    </row>
    <row r="134" spans="1:7">
      <c r="A134" s="8" t="s">
        <v>171</v>
      </c>
      <c r="B134" s="49"/>
      <c r="C134" s="51"/>
      <c r="D134" s="40" t="str">
        <f t="shared" si="1"/>
        <v>NON</v>
      </c>
      <c r="E134" s="52"/>
      <c r="F134" s="53"/>
      <c r="G134" s="60"/>
    </row>
    <row r="135" spans="1:7">
      <c r="A135" s="8" t="s">
        <v>172</v>
      </c>
      <c r="B135" s="49"/>
      <c r="C135" s="51"/>
      <c r="D135" s="40" t="str">
        <f t="shared" si="1"/>
        <v>NON</v>
      </c>
      <c r="E135" s="52"/>
      <c r="F135" s="53"/>
      <c r="G135" s="60"/>
    </row>
    <row r="136" spans="1:7">
      <c r="A136" s="10" t="s">
        <v>173</v>
      </c>
      <c r="B136" s="49"/>
      <c r="C136" s="51"/>
      <c r="D136" s="40" t="str">
        <f t="shared" si="1"/>
        <v>NON</v>
      </c>
      <c r="E136" s="52"/>
      <c r="F136" s="53"/>
      <c r="G136" s="60"/>
    </row>
    <row r="137" spans="1:7">
      <c r="A137" s="8" t="s">
        <v>174</v>
      </c>
      <c r="B137" s="49"/>
      <c r="C137" s="51"/>
      <c r="D137" s="40" t="str">
        <f t="shared" si="1"/>
        <v>NON</v>
      </c>
      <c r="E137" s="52"/>
      <c r="F137" s="53"/>
      <c r="G137" s="60"/>
    </row>
    <row r="138" spans="1:7">
      <c r="A138" s="8" t="s">
        <v>175</v>
      </c>
      <c r="B138" s="49"/>
      <c r="C138" s="51"/>
      <c r="D138" s="40" t="str">
        <f t="shared" ref="D138:D201" si="2">IF(OR(C138="Cours magistral",C138="Activité assimilée",C138="Travail de fin d'études",C138="Séminaire"),"OUI","NON")</f>
        <v>NON</v>
      </c>
      <c r="E138" s="52"/>
      <c r="F138" s="53"/>
      <c r="G138" s="60"/>
    </row>
    <row r="139" spans="1:7">
      <c r="A139" s="8" t="s">
        <v>176</v>
      </c>
      <c r="B139" s="49"/>
      <c r="C139" s="51"/>
      <c r="D139" s="40" t="str">
        <f t="shared" si="2"/>
        <v>NON</v>
      </c>
      <c r="E139" s="52"/>
      <c r="F139" s="53"/>
      <c r="G139" s="60"/>
    </row>
    <row r="140" spans="1:7">
      <c r="A140" s="8" t="s">
        <v>177</v>
      </c>
      <c r="B140" s="49"/>
      <c r="C140" s="51"/>
      <c r="D140" s="40" t="str">
        <f t="shared" si="2"/>
        <v>NON</v>
      </c>
      <c r="E140" s="52"/>
      <c r="F140" s="53"/>
      <c r="G140" s="60"/>
    </row>
    <row r="141" spans="1:7">
      <c r="A141" s="8" t="s">
        <v>178</v>
      </c>
      <c r="B141" s="49"/>
      <c r="C141" s="51"/>
      <c r="D141" s="40" t="str">
        <f t="shared" si="2"/>
        <v>NON</v>
      </c>
      <c r="E141" s="52"/>
      <c r="F141" s="53"/>
      <c r="G141" s="60"/>
    </row>
    <row r="142" spans="1:7">
      <c r="A142" s="10" t="s">
        <v>179</v>
      </c>
      <c r="B142" s="49"/>
      <c r="C142" s="51"/>
      <c r="D142" s="40" t="str">
        <f t="shared" si="2"/>
        <v>NON</v>
      </c>
      <c r="E142" s="52"/>
      <c r="F142" s="53"/>
      <c r="G142" s="60"/>
    </row>
    <row r="143" spans="1:7">
      <c r="A143" s="8" t="s">
        <v>180</v>
      </c>
      <c r="B143" s="49"/>
      <c r="C143" s="51"/>
      <c r="D143" s="40" t="str">
        <f t="shared" si="2"/>
        <v>NON</v>
      </c>
      <c r="E143" s="52"/>
      <c r="F143" s="53"/>
      <c r="G143" s="60"/>
    </row>
    <row r="144" spans="1:7">
      <c r="A144" s="8" t="s">
        <v>181</v>
      </c>
      <c r="B144" s="49"/>
      <c r="C144" s="51"/>
      <c r="D144" s="40" t="str">
        <f t="shared" si="2"/>
        <v>NON</v>
      </c>
      <c r="E144" s="52"/>
      <c r="F144" s="53"/>
      <c r="G144" s="60"/>
    </row>
    <row r="145" spans="1:7">
      <c r="A145" s="8" t="s">
        <v>182</v>
      </c>
      <c r="B145" s="49"/>
      <c r="C145" s="51"/>
      <c r="D145" s="40" t="str">
        <f t="shared" si="2"/>
        <v>NON</v>
      </c>
      <c r="E145" s="52"/>
      <c r="F145" s="53"/>
      <c r="G145" s="60"/>
    </row>
    <row r="146" spans="1:7">
      <c r="A146" s="8" t="s">
        <v>183</v>
      </c>
      <c r="B146" s="49"/>
      <c r="C146" s="51"/>
      <c r="D146" s="40" t="str">
        <f t="shared" si="2"/>
        <v>NON</v>
      </c>
      <c r="E146" s="52"/>
      <c r="F146" s="53"/>
      <c r="G146" s="60"/>
    </row>
    <row r="147" spans="1:7">
      <c r="A147" s="8" t="s">
        <v>184</v>
      </c>
      <c r="B147" s="49"/>
      <c r="C147" s="51"/>
      <c r="D147" s="40" t="str">
        <f t="shared" si="2"/>
        <v>NON</v>
      </c>
      <c r="E147" s="52"/>
      <c r="F147" s="53"/>
      <c r="G147" s="60"/>
    </row>
    <row r="148" spans="1:7">
      <c r="A148" s="10" t="s">
        <v>185</v>
      </c>
      <c r="B148" s="49"/>
      <c r="C148" s="51"/>
      <c r="D148" s="40" t="str">
        <f t="shared" si="2"/>
        <v>NON</v>
      </c>
      <c r="E148" s="52"/>
      <c r="F148" s="53"/>
      <c r="G148" s="60"/>
    </row>
    <row r="149" spans="1:7">
      <c r="A149" s="8" t="s">
        <v>186</v>
      </c>
      <c r="B149" s="49"/>
      <c r="C149" s="51"/>
      <c r="D149" s="40" t="str">
        <f t="shared" si="2"/>
        <v>NON</v>
      </c>
      <c r="E149" s="52"/>
      <c r="F149" s="53"/>
      <c r="G149" s="60"/>
    </row>
    <row r="150" spans="1:7">
      <c r="A150" s="8" t="s">
        <v>187</v>
      </c>
      <c r="B150" s="49"/>
      <c r="C150" s="51"/>
      <c r="D150" s="40" t="str">
        <f t="shared" si="2"/>
        <v>NON</v>
      </c>
      <c r="E150" s="52"/>
      <c r="F150" s="53"/>
      <c r="G150" s="60"/>
    </row>
    <row r="151" spans="1:7">
      <c r="A151" s="8" t="s">
        <v>188</v>
      </c>
      <c r="B151" s="49"/>
      <c r="C151" s="51"/>
      <c r="D151" s="40" t="str">
        <f t="shared" si="2"/>
        <v>NON</v>
      </c>
      <c r="E151" s="52"/>
      <c r="F151" s="53"/>
      <c r="G151" s="60"/>
    </row>
    <row r="152" spans="1:7">
      <c r="A152" s="8" t="s">
        <v>189</v>
      </c>
      <c r="B152" s="49"/>
      <c r="C152" s="51"/>
      <c r="D152" s="40" t="str">
        <f t="shared" si="2"/>
        <v>NON</v>
      </c>
      <c r="E152" s="52"/>
      <c r="F152" s="53"/>
      <c r="G152" s="60"/>
    </row>
    <row r="153" spans="1:7">
      <c r="A153" s="8" t="s">
        <v>190</v>
      </c>
      <c r="B153" s="49"/>
      <c r="C153" s="51"/>
      <c r="D153" s="40" t="str">
        <f t="shared" si="2"/>
        <v>NON</v>
      </c>
      <c r="E153" s="52"/>
      <c r="F153" s="53"/>
      <c r="G153" s="60"/>
    </row>
    <row r="154" spans="1:7">
      <c r="A154" s="10" t="s">
        <v>191</v>
      </c>
      <c r="B154" s="49"/>
      <c r="C154" s="51"/>
      <c r="D154" s="40" t="str">
        <f t="shared" si="2"/>
        <v>NON</v>
      </c>
      <c r="E154" s="52"/>
      <c r="F154" s="53"/>
      <c r="G154" s="60"/>
    </row>
    <row r="155" spans="1:7">
      <c r="A155" s="8" t="s">
        <v>192</v>
      </c>
      <c r="B155" s="49"/>
      <c r="C155" s="51"/>
      <c r="D155" s="40" t="str">
        <f t="shared" si="2"/>
        <v>NON</v>
      </c>
      <c r="E155" s="52"/>
      <c r="F155" s="53"/>
      <c r="G155" s="60"/>
    </row>
    <row r="156" spans="1:7">
      <c r="A156" s="8" t="s">
        <v>193</v>
      </c>
      <c r="B156" s="49"/>
      <c r="C156" s="51"/>
      <c r="D156" s="40" t="str">
        <f t="shared" si="2"/>
        <v>NON</v>
      </c>
      <c r="E156" s="52"/>
      <c r="F156" s="53"/>
      <c r="G156" s="60"/>
    </row>
    <row r="157" spans="1:7">
      <c r="A157" s="8" t="s">
        <v>194</v>
      </c>
      <c r="B157" s="49"/>
      <c r="C157" s="51"/>
      <c r="D157" s="40" t="str">
        <f t="shared" si="2"/>
        <v>NON</v>
      </c>
      <c r="E157" s="52"/>
      <c r="F157" s="53"/>
      <c r="G157" s="60"/>
    </row>
    <row r="158" spans="1:7">
      <c r="A158" s="8" t="s">
        <v>195</v>
      </c>
      <c r="B158" s="49"/>
      <c r="C158" s="51"/>
      <c r="D158" s="40" t="str">
        <f t="shared" si="2"/>
        <v>NON</v>
      </c>
      <c r="E158" s="52"/>
      <c r="F158" s="53"/>
      <c r="G158" s="60"/>
    </row>
    <row r="159" spans="1:7">
      <c r="A159" s="8" t="s">
        <v>196</v>
      </c>
      <c r="B159" s="49"/>
      <c r="C159" s="51"/>
      <c r="D159" s="40" t="str">
        <f t="shared" si="2"/>
        <v>NON</v>
      </c>
      <c r="E159" s="52"/>
      <c r="F159" s="53"/>
      <c r="G159" s="60"/>
    </row>
  </sheetData>
  <sheetProtection algorithmName="SHA-512" hashValue="4kmd0x8Mo8GJcNzAMlRAmhKKEFEzsKqlIu2pESapQaXOY6yASBhfsbNeGPzBuXa0tjcZW+mEUEVcjsMLLOlAtA==" saltValue="l3Xk9NVgyHIO6HwzZ/Igvw==" spinCount="100000" sheet="1" objects="1" scenarios="1"/>
  <mergeCells count="1">
    <mergeCell ref="C3:H3"/>
  </mergeCells>
  <conditionalFormatting sqref="E7">
    <cfRule type="cellIs" dxfId="3" priority="1" operator="lessThan">
      <formula>0.25</formula>
    </cfRule>
  </conditionalFormatting>
  <dataValidations count="1">
    <dataValidation type="list" allowBlank="1" showInputMessage="1" showErrorMessage="1" sqref="G10:G159 D10" xr:uid="{A77480F8-0EB3-444D-B291-D422078C850E}">
      <formula1>"OUI, NON"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1A8682-70D3-45F3-8339-9B6141CCE04A}">
          <x14:formula1>
            <xm:f>'Données menus déroulants'!$B$14:$B$25</xm:f>
          </x14:formula1>
          <xm:sqref>C10:C159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E534-E2B4-4A81-9544-957A33EC7BBD}">
  <dimension ref="A1:H159"/>
  <sheetViews>
    <sheetView workbookViewId="0">
      <selection activeCell="F121" sqref="F121"/>
    </sheetView>
  </sheetViews>
  <sheetFormatPr defaultColWidth="11.5703125" defaultRowHeight="15.6"/>
  <cols>
    <col min="1" max="1" width="24.28515625" style="6" customWidth="1"/>
    <col min="2" max="2" width="45.42578125" style="6" customWidth="1"/>
    <col min="3" max="3" width="36.140625" style="6" customWidth="1"/>
    <col min="4" max="4" width="11.85546875" style="40" customWidth="1"/>
    <col min="5" max="5" width="10.28515625" style="36" customWidth="1"/>
    <col min="6" max="6" width="38" style="6" customWidth="1"/>
    <col min="7" max="7" width="10.7109375" style="36" bestFit="1" customWidth="1"/>
    <col min="8" max="16384" width="11.5703125" style="6"/>
  </cols>
  <sheetData>
    <row r="1" spans="1:8" ht="18">
      <c r="A1" s="18" t="s">
        <v>18</v>
      </c>
      <c r="B1" s="47" t="str">
        <f>SYNTHESE!$B$1</f>
        <v>Haute école</v>
      </c>
    </row>
    <row r="2" spans="1:8" ht="18">
      <c r="A2" s="37"/>
      <c r="B2" s="37"/>
    </row>
    <row r="3" spans="1:8">
      <c r="C3" s="63" t="s">
        <v>37</v>
      </c>
      <c r="D3" s="63"/>
      <c r="E3" s="63"/>
      <c r="F3" s="63"/>
      <c r="G3" s="63"/>
      <c r="H3" s="63"/>
    </row>
    <row r="4" spans="1:8" ht="16.149999999999999" thickBot="1">
      <c r="A4" s="38" t="s">
        <v>27</v>
      </c>
      <c r="B4" s="19"/>
    </row>
    <row r="5" spans="1:8">
      <c r="C5" s="4" t="s">
        <v>21</v>
      </c>
      <c r="D5" s="41"/>
      <c r="E5" s="11">
        <f>SUMIF(D10:D159,"OUI",E10:E159)</f>
        <v>32</v>
      </c>
      <c r="G5" s="39"/>
    </row>
    <row r="6" spans="1:8">
      <c r="C6" s="5" t="s">
        <v>23</v>
      </c>
      <c r="E6" s="12">
        <f>SUMIFS(E10:E159,D10:D159,"OUI",G10:G159,"OUI")</f>
        <v>19</v>
      </c>
    </row>
    <row r="7" spans="1:8" ht="16.149999999999999" thickBot="1">
      <c r="C7" s="7" t="s">
        <v>24</v>
      </c>
      <c r="D7" s="42"/>
      <c r="E7" s="43">
        <f>E6/E5</f>
        <v>0.59375</v>
      </c>
    </row>
    <row r="9" spans="1:8" s="2" customFormat="1" ht="31.9" customHeight="1" thickBot="1">
      <c r="A9" s="13"/>
      <c r="B9" s="44" t="s">
        <v>3</v>
      </c>
      <c r="C9" s="14" t="s">
        <v>7</v>
      </c>
      <c r="D9" s="15" t="s">
        <v>9</v>
      </c>
      <c r="E9" s="17" t="s">
        <v>11</v>
      </c>
      <c r="F9" s="16" t="s">
        <v>14</v>
      </c>
      <c r="G9" s="15" t="s">
        <v>16</v>
      </c>
    </row>
    <row r="10" spans="1:8">
      <c r="A10" s="10" t="s">
        <v>38</v>
      </c>
      <c r="B10" s="49"/>
      <c r="C10" s="51" t="s">
        <v>47</v>
      </c>
      <c r="D10" s="40" t="str">
        <f t="shared" ref="D10:D73" si="0">IF(OR(C10="Cours magistral",C10="Activité assimilée",C10="Travail de fin d'études",C10="Séminaire"),"OUI","NON")</f>
        <v>OUI</v>
      </c>
      <c r="E10" s="52">
        <v>2</v>
      </c>
      <c r="F10" s="53"/>
      <c r="G10" s="60" t="s">
        <v>40</v>
      </c>
    </row>
    <row r="11" spans="1:8">
      <c r="A11" s="8" t="s">
        <v>41</v>
      </c>
      <c r="B11" s="49"/>
      <c r="C11" s="51"/>
      <c r="D11" s="40" t="str">
        <f t="shared" si="0"/>
        <v>NON</v>
      </c>
      <c r="E11" s="52"/>
      <c r="F11" s="53"/>
      <c r="G11" s="60"/>
    </row>
    <row r="12" spans="1:8">
      <c r="A12" s="8" t="s">
        <v>42</v>
      </c>
      <c r="B12" s="49"/>
      <c r="C12" s="51"/>
      <c r="D12" s="40" t="str">
        <f t="shared" si="0"/>
        <v>NON</v>
      </c>
      <c r="E12" s="52"/>
      <c r="F12" s="53"/>
      <c r="G12" s="60"/>
    </row>
    <row r="13" spans="1:8">
      <c r="A13" s="8" t="s">
        <v>43</v>
      </c>
      <c r="B13" s="49"/>
      <c r="C13" s="51"/>
      <c r="D13" s="40" t="str">
        <f t="shared" si="0"/>
        <v>NON</v>
      </c>
      <c r="E13" s="52"/>
      <c r="F13" s="53"/>
      <c r="G13" s="60"/>
    </row>
    <row r="14" spans="1:8">
      <c r="A14" s="8" t="s">
        <v>44</v>
      </c>
      <c r="B14" s="49"/>
      <c r="C14" s="51"/>
      <c r="D14" s="40" t="str">
        <f t="shared" si="0"/>
        <v>NON</v>
      </c>
      <c r="E14" s="52"/>
      <c r="F14" s="53"/>
      <c r="G14" s="60"/>
    </row>
    <row r="15" spans="1:8">
      <c r="A15" s="8" t="s">
        <v>45</v>
      </c>
      <c r="B15" s="49"/>
      <c r="C15" s="51"/>
      <c r="D15" s="40" t="str">
        <f t="shared" si="0"/>
        <v>NON</v>
      </c>
      <c r="E15" s="52"/>
      <c r="F15" s="53"/>
      <c r="G15" s="60"/>
    </row>
    <row r="16" spans="1:8">
      <c r="A16" s="10" t="s">
        <v>46</v>
      </c>
      <c r="B16" s="49"/>
      <c r="C16" s="51" t="s">
        <v>47</v>
      </c>
      <c r="D16" s="40" t="str">
        <f t="shared" si="0"/>
        <v>OUI</v>
      </c>
      <c r="E16" s="52">
        <v>4</v>
      </c>
      <c r="F16" s="53"/>
      <c r="G16" s="60" t="s">
        <v>48</v>
      </c>
    </row>
    <row r="17" spans="1:7">
      <c r="A17" s="8" t="s">
        <v>49</v>
      </c>
      <c r="B17" s="49"/>
      <c r="C17" s="51"/>
      <c r="D17" s="40" t="str">
        <f t="shared" si="0"/>
        <v>NON</v>
      </c>
      <c r="E17" s="52"/>
      <c r="F17" s="53"/>
      <c r="G17" s="60"/>
    </row>
    <row r="18" spans="1:7">
      <c r="A18" s="8" t="s">
        <v>50</v>
      </c>
      <c r="B18" s="49"/>
      <c r="C18" s="51"/>
      <c r="D18" s="40" t="str">
        <f t="shared" si="0"/>
        <v>NON</v>
      </c>
      <c r="E18" s="52"/>
      <c r="F18" s="53"/>
      <c r="G18" s="60"/>
    </row>
    <row r="19" spans="1:7">
      <c r="A19" s="8" t="s">
        <v>51</v>
      </c>
      <c r="B19" s="49"/>
      <c r="C19" s="51"/>
      <c r="D19" s="40" t="str">
        <f t="shared" si="0"/>
        <v>NON</v>
      </c>
      <c r="E19" s="52"/>
      <c r="F19" s="53"/>
      <c r="G19" s="60"/>
    </row>
    <row r="20" spans="1:7">
      <c r="A20" s="8" t="s">
        <v>52</v>
      </c>
      <c r="B20" s="49"/>
      <c r="C20" s="51"/>
      <c r="D20" s="40" t="str">
        <f t="shared" si="0"/>
        <v>NON</v>
      </c>
      <c r="E20" s="52"/>
      <c r="F20" s="53"/>
      <c r="G20" s="60"/>
    </row>
    <row r="21" spans="1:7">
      <c r="A21" s="8" t="s">
        <v>53</v>
      </c>
      <c r="B21" s="49"/>
      <c r="C21" s="51"/>
      <c r="D21" s="40" t="str">
        <f t="shared" si="0"/>
        <v>NON</v>
      </c>
      <c r="E21" s="52"/>
      <c r="F21" s="53"/>
      <c r="G21" s="60"/>
    </row>
    <row r="22" spans="1:7">
      <c r="A22" s="10" t="s">
        <v>54</v>
      </c>
      <c r="B22" s="49"/>
      <c r="C22" s="51" t="s">
        <v>39</v>
      </c>
      <c r="D22" s="40" t="str">
        <f t="shared" si="0"/>
        <v>NON</v>
      </c>
      <c r="E22" s="52">
        <v>3</v>
      </c>
      <c r="F22" s="53"/>
      <c r="G22" s="60" t="s">
        <v>40</v>
      </c>
    </row>
    <row r="23" spans="1:7">
      <c r="A23" s="8" t="s">
        <v>55</v>
      </c>
      <c r="B23" s="49"/>
      <c r="C23" s="51"/>
      <c r="D23" s="40" t="str">
        <f t="shared" si="0"/>
        <v>NON</v>
      </c>
      <c r="E23" s="52"/>
      <c r="F23" s="53"/>
      <c r="G23" s="60"/>
    </row>
    <row r="24" spans="1:7">
      <c r="A24" s="8" t="s">
        <v>56</v>
      </c>
      <c r="B24" s="49"/>
      <c r="C24" s="51"/>
      <c r="D24" s="40" t="str">
        <f t="shared" si="0"/>
        <v>NON</v>
      </c>
      <c r="E24" s="52"/>
      <c r="F24" s="53"/>
      <c r="G24" s="60"/>
    </row>
    <row r="25" spans="1:7">
      <c r="A25" s="8" t="s">
        <v>57</v>
      </c>
      <c r="B25" s="49"/>
      <c r="C25" s="51"/>
      <c r="D25" s="40" t="str">
        <f t="shared" si="0"/>
        <v>NON</v>
      </c>
      <c r="E25" s="52"/>
      <c r="F25" s="53"/>
      <c r="G25" s="60"/>
    </row>
    <row r="26" spans="1:7">
      <c r="A26" s="8" t="s">
        <v>58</v>
      </c>
      <c r="B26" s="49"/>
      <c r="C26" s="51"/>
      <c r="D26" s="40" t="str">
        <f t="shared" si="0"/>
        <v>NON</v>
      </c>
      <c r="E26" s="52"/>
      <c r="F26" s="53"/>
      <c r="G26" s="60"/>
    </row>
    <row r="27" spans="1:7">
      <c r="A27" s="8" t="s">
        <v>59</v>
      </c>
      <c r="B27" s="49"/>
      <c r="C27" s="51"/>
      <c r="D27" s="40" t="str">
        <f t="shared" si="0"/>
        <v>NON</v>
      </c>
      <c r="E27" s="52"/>
      <c r="F27" s="53"/>
      <c r="G27" s="60"/>
    </row>
    <row r="28" spans="1:7">
      <c r="A28" s="10" t="s">
        <v>60</v>
      </c>
      <c r="B28" s="49"/>
      <c r="C28" s="51" t="s">
        <v>61</v>
      </c>
      <c r="D28" s="40" t="str">
        <f t="shared" si="0"/>
        <v>OUI</v>
      </c>
      <c r="E28" s="52">
        <v>10</v>
      </c>
      <c r="F28" s="53"/>
      <c r="G28" s="60" t="s">
        <v>40</v>
      </c>
    </row>
    <row r="29" spans="1:7">
      <c r="A29" s="8" t="s">
        <v>62</v>
      </c>
      <c r="B29" s="49"/>
      <c r="C29" s="51"/>
      <c r="D29" s="40" t="str">
        <f t="shared" si="0"/>
        <v>NON</v>
      </c>
      <c r="E29" s="52"/>
      <c r="F29" s="53"/>
      <c r="G29" s="60"/>
    </row>
    <row r="30" spans="1:7">
      <c r="A30" s="8" t="s">
        <v>63</v>
      </c>
      <c r="B30" s="49"/>
      <c r="C30" s="51"/>
      <c r="D30" s="40" t="str">
        <f t="shared" si="0"/>
        <v>NON</v>
      </c>
      <c r="E30" s="52"/>
      <c r="F30" s="53"/>
      <c r="G30" s="60"/>
    </row>
    <row r="31" spans="1:7">
      <c r="A31" s="8" t="s">
        <v>64</v>
      </c>
      <c r="B31" s="49"/>
      <c r="C31" s="51"/>
      <c r="D31" s="40" t="str">
        <f t="shared" si="0"/>
        <v>NON</v>
      </c>
      <c r="E31" s="52"/>
      <c r="F31" s="53"/>
      <c r="G31" s="60"/>
    </row>
    <row r="32" spans="1:7">
      <c r="A32" s="8" t="s">
        <v>65</v>
      </c>
      <c r="B32" s="49"/>
      <c r="C32" s="51"/>
      <c r="D32" s="40" t="str">
        <f t="shared" si="0"/>
        <v>NON</v>
      </c>
      <c r="E32" s="52"/>
      <c r="F32" s="53"/>
      <c r="G32" s="60"/>
    </row>
    <row r="33" spans="1:7">
      <c r="A33" s="8" t="s">
        <v>66</v>
      </c>
      <c r="B33" s="49"/>
      <c r="C33" s="51"/>
      <c r="D33" s="40" t="str">
        <f t="shared" si="0"/>
        <v>NON</v>
      </c>
      <c r="E33" s="52"/>
      <c r="F33" s="53"/>
      <c r="G33" s="60"/>
    </row>
    <row r="34" spans="1:7">
      <c r="A34" s="10" t="s">
        <v>67</v>
      </c>
      <c r="B34" s="49"/>
      <c r="C34" s="51" t="s">
        <v>47</v>
      </c>
      <c r="D34" s="40" t="str">
        <f t="shared" si="0"/>
        <v>OUI</v>
      </c>
      <c r="E34" s="52">
        <v>5</v>
      </c>
      <c r="F34" s="53"/>
      <c r="G34" s="60" t="s">
        <v>48</v>
      </c>
    </row>
    <row r="35" spans="1:7">
      <c r="A35" s="8" t="s">
        <v>68</v>
      </c>
      <c r="B35" s="49"/>
      <c r="C35" s="51"/>
      <c r="D35" s="40" t="str">
        <f t="shared" si="0"/>
        <v>NON</v>
      </c>
      <c r="E35" s="52"/>
      <c r="F35" s="53"/>
      <c r="G35" s="60"/>
    </row>
    <row r="36" spans="1:7">
      <c r="A36" s="8" t="s">
        <v>69</v>
      </c>
      <c r="B36" s="49"/>
      <c r="C36" s="51"/>
      <c r="D36" s="40" t="str">
        <f t="shared" si="0"/>
        <v>NON</v>
      </c>
      <c r="E36" s="52"/>
      <c r="F36" s="53"/>
      <c r="G36" s="60"/>
    </row>
    <row r="37" spans="1:7">
      <c r="A37" s="8" t="s">
        <v>70</v>
      </c>
      <c r="B37" s="49"/>
      <c r="C37" s="51"/>
      <c r="D37" s="40" t="str">
        <f t="shared" si="0"/>
        <v>NON</v>
      </c>
      <c r="E37" s="52"/>
      <c r="F37" s="53"/>
      <c r="G37" s="60"/>
    </row>
    <row r="38" spans="1:7">
      <c r="A38" s="8" t="s">
        <v>71</v>
      </c>
      <c r="B38" s="49"/>
      <c r="C38" s="51"/>
      <c r="D38" s="40" t="str">
        <f t="shared" si="0"/>
        <v>NON</v>
      </c>
      <c r="E38" s="52"/>
      <c r="F38" s="53"/>
      <c r="G38" s="60"/>
    </row>
    <row r="39" spans="1:7">
      <c r="A39" s="8" t="s">
        <v>72</v>
      </c>
      <c r="B39" s="49"/>
      <c r="C39" s="51"/>
      <c r="D39" s="40" t="str">
        <f t="shared" si="0"/>
        <v>NON</v>
      </c>
      <c r="E39" s="52"/>
      <c r="F39" s="53"/>
      <c r="G39" s="60"/>
    </row>
    <row r="40" spans="1:7">
      <c r="A40" s="10" t="s">
        <v>73</v>
      </c>
      <c r="B40" s="49"/>
      <c r="C40" s="51" t="s">
        <v>47</v>
      </c>
      <c r="D40" s="40" t="str">
        <f t="shared" si="0"/>
        <v>OUI</v>
      </c>
      <c r="E40" s="52">
        <v>7</v>
      </c>
      <c r="F40" s="53"/>
      <c r="G40" s="60" t="s">
        <v>40</v>
      </c>
    </row>
    <row r="41" spans="1:7">
      <c r="A41" s="8" t="s">
        <v>74</v>
      </c>
      <c r="B41" s="49"/>
      <c r="C41" s="51"/>
      <c r="D41" s="40" t="str">
        <f t="shared" si="0"/>
        <v>NON</v>
      </c>
      <c r="E41" s="52"/>
      <c r="F41" s="53"/>
      <c r="G41" s="60"/>
    </row>
    <row r="42" spans="1:7">
      <c r="A42" s="8" t="s">
        <v>75</v>
      </c>
      <c r="B42" s="49"/>
      <c r="C42" s="51"/>
      <c r="D42" s="40" t="str">
        <f t="shared" si="0"/>
        <v>NON</v>
      </c>
      <c r="E42" s="52"/>
      <c r="F42" s="53"/>
      <c r="G42" s="60"/>
    </row>
    <row r="43" spans="1:7">
      <c r="A43" s="8" t="s">
        <v>76</v>
      </c>
      <c r="B43" s="49"/>
      <c r="C43" s="51"/>
      <c r="D43" s="40" t="str">
        <f t="shared" si="0"/>
        <v>NON</v>
      </c>
      <c r="E43" s="52"/>
      <c r="F43" s="53"/>
      <c r="G43" s="60"/>
    </row>
    <row r="44" spans="1:7">
      <c r="A44" s="8" t="s">
        <v>77</v>
      </c>
      <c r="B44" s="49"/>
      <c r="C44" s="51"/>
      <c r="D44" s="40" t="str">
        <f t="shared" si="0"/>
        <v>NON</v>
      </c>
      <c r="E44" s="52"/>
      <c r="F44" s="53"/>
      <c r="G44" s="60"/>
    </row>
    <row r="45" spans="1:7">
      <c r="A45" s="8" t="s">
        <v>78</v>
      </c>
      <c r="B45" s="49"/>
      <c r="C45" s="51"/>
      <c r="D45" s="40" t="str">
        <f t="shared" si="0"/>
        <v>NON</v>
      </c>
      <c r="E45" s="52"/>
      <c r="F45" s="53"/>
      <c r="G45" s="60"/>
    </row>
    <row r="46" spans="1:7">
      <c r="A46" s="10" t="s">
        <v>79</v>
      </c>
      <c r="B46" s="49"/>
      <c r="C46" s="51" t="s">
        <v>80</v>
      </c>
      <c r="D46" s="40" t="str">
        <f t="shared" si="0"/>
        <v>NON</v>
      </c>
      <c r="E46" s="52">
        <v>5</v>
      </c>
      <c r="F46" s="53"/>
      <c r="G46" s="60" t="s">
        <v>48</v>
      </c>
    </row>
    <row r="47" spans="1:7">
      <c r="A47" s="8" t="s">
        <v>81</v>
      </c>
      <c r="B47" s="49"/>
      <c r="C47" s="51"/>
      <c r="D47" s="40" t="str">
        <f t="shared" si="0"/>
        <v>NON</v>
      </c>
      <c r="E47" s="52"/>
      <c r="F47" s="53"/>
      <c r="G47" s="60"/>
    </row>
    <row r="48" spans="1:7">
      <c r="A48" s="8" t="s">
        <v>82</v>
      </c>
      <c r="B48" s="49"/>
      <c r="C48" s="51"/>
      <c r="D48" s="40" t="str">
        <f t="shared" si="0"/>
        <v>NON</v>
      </c>
      <c r="E48" s="52"/>
      <c r="F48" s="53"/>
      <c r="G48" s="60"/>
    </row>
    <row r="49" spans="1:7">
      <c r="A49" s="8" t="s">
        <v>83</v>
      </c>
      <c r="B49" s="49"/>
      <c r="C49" s="51"/>
      <c r="D49" s="40" t="str">
        <f t="shared" si="0"/>
        <v>NON</v>
      </c>
      <c r="E49" s="52"/>
      <c r="F49" s="53"/>
      <c r="G49" s="60"/>
    </row>
    <row r="50" spans="1:7">
      <c r="A50" s="8" t="s">
        <v>84</v>
      </c>
      <c r="B50" s="49"/>
      <c r="C50" s="51"/>
      <c r="D50" s="40" t="str">
        <f t="shared" si="0"/>
        <v>NON</v>
      </c>
      <c r="E50" s="52"/>
      <c r="F50" s="53"/>
      <c r="G50" s="60"/>
    </row>
    <row r="51" spans="1:7">
      <c r="A51" s="8" t="s">
        <v>85</v>
      </c>
      <c r="B51" s="49"/>
      <c r="C51" s="51"/>
      <c r="D51" s="40" t="str">
        <f t="shared" si="0"/>
        <v>NON</v>
      </c>
      <c r="E51" s="52"/>
      <c r="F51" s="53"/>
      <c r="G51" s="60"/>
    </row>
    <row r="52" spans="1:7">
      <c r="A52" s="10" t="s">
        <v>86</v>
      </c>
      <c r="B52" s="49"/>
      <c r="C52" s="51" t="s">
        <v>87</v>
      </c>
      <c r="D52" s="40" t="str">
        <f t="shared" si="0"/>
        <v>NON</v>
      </c>
      <c r="E52" s="52">
        <v>7</v>
      </c>
      <c r="F52" s="53"/>
      <c r="G52" s="60" t="s">
        <v>48</v>
      </c>
    </row>
    <row r="53" spans="1:7">
      <c r="A53" s="8" t="s">
        <v>88</v>
      </c>
      <c r="B53" s="49"/>
      <c r="C53" s="51"/>
      <c r="D53" s="40" t="str">
        <f t="shared" si="0"/>
        <v>NON</v>
      </c>
      <c r="E53" s="52"/>
      <c r="F53" s="53"/>
      <c r="G53" s="60"/>
    </row>
    <row r="54" spans="1:7">
      <c r="A54" s="8" t="s">
        <v>89</v>
      </c>
      <c r="B54" s="49"/>
      <c r="C54" s="51"/>
      <c r="D54" s="40" t="str">
        <f t="shared" si="0"/>
        <v>NON</v>
      </c>
      <c r="E54" s="52"/>
      <c r="F54" s="53"/>
      <c r="G54" s="60"/>
    </row>
    <row r="55" spans="1:7">
      <c r="A55" s="8" t="s">
        <v>90</v>
      </c>
      <c r="B55" s="49"/>
      <c r="C55" s="51"/>
      <c r="D55" s="40" t="str">
        <f t="shared" si="0"/>
        <v>NON</v>
      </c>
      <c r="E55" s="52"/>
      <c r="F55" s="53"/>
      <c r="G55" s="60"/>
    </row>
    <row r="56" spans="1:7">
      <c r="A56" s="8" t="s">
        <v>91</v>
      </c>
      <c r="B56" s="49"/>
      <c r="C56" s="51"/>
      <c r="D56" s="40" t="str">
        <f t="shared" si="0"/>
        <v>NON</v>
      </c>
      <c r="E56" s="52"/>
      <c r="F56" s="53"/>
      <c r="G56" s="60"/>
    </row>
    <row r="57" spans="1:7">
      <c r="A57" s="8" t="s">
        <v>92</v>
      </c>
      <c r="B57" s="49"/>
      <c r="C57" s="51"/>
      <c r="D57" s="40" t="str">
        <f t="shared" si="0"/>
        <v>NON</v>
      </c>
      <c r="E57" s="52"/>
      <c r="F57" s="53"/>
      <c r="G57" s="60"/>
    </row>
    <row r="58" spans="1:7">
      <c r="A58" s="10" t="s">
        <v>93</v>
      </c>
      <c r="B58" s="49"/>
      <c r="C58" s="51" t="s">
        <v>94</v>
      </c>
      <c r="D58" s="40" t="str">
        <f t="shared" si="0"/>
        <v>OUI</v>
      </c>
      <c r="E58" s="52">
        <v>4</v>
      </c>
      <c r="F58" s="53"/>
      <c r="G58" s="60" t="s">
        <v>48</v>
      </c>
    </row>
    <row r="59" spans="1:7">
      <c r="A59" s="8" t="s">
        <v>95</v>
      </c>
      <c r="B59" s="49"/>
      <c r="C59" s="51"/>
      <c r="D59" s="40" t="str">
        <f t="shared" si="0"/>
        <v>NON</v>
      </c>
      <c r="E59" s="52"/>
      <c r="F59" s="53"/>
      <c r="G59" s="60"/>
    </row>
    <row r="60" spans="1:7">
      <c r="A60" s="8" t="s">
        <v>96</v>
      </c>
      <c r="B60" s="49"/>
      <c r="C60" s="51"/>
      <c r="D60" s="40" t="str">
        <f t="shared" si="0"/>
        <v>NON</v>
      </c>
      <c r="E60" s="52"/>
      <c r="F60" s="53"/>
      <c r="G60" s="60"/>
    </row>
    <row r="61" spans="1:7">
      <c r="A61" s="8" t="s">
        <v>97</v>
      </c>
      <c r="B61" s="49"/>
      <c r="C61" s="51"/>
      <c r="D61" s="40" t="str">
        <f t="shared" si="0"/>
        <v>NON</v>
      </c>
      <c r="E61" s="52"/>
      <c r="F61" s="53"/>
      <c r="G61" s="60"/>
    </row>
    <row r="62" spans="1:7">
      <c r="A62" s="8" t="s">
        <v>98</v>
      </c>
      <c r="B62" s="49"/>
      <c r="C62" s="51"/>
      <c r="D62" s="40" t="str">
        <f t="shared" si="0"/>
        <v>NON</v>
      </c>
      <c r="E62" s="52"/>
      <c r="F62" s="53"/>
      <c r="G62" s="60"/>
    </row>
    <row r="63" spans="1:7">
      <c r="A63" s="8" t="s">
        <v>99</v>
      </c>
      <c r="B63" s="49"/>
      <c r="C63" s="51"/>
      <c r="D63" s="40" t="str">
        <f t="shared" si="0"/>
        <v>NON</v>
      </c>
      <c r="E63" s="52"/>
      <c r="F63" s="53"/>
      <c r="G63" s="60"/>
    </row>
    <row r="64" spans="1:7">
      <c r="A64" s="10" t="s">
        <v>100</v>
      </c>
      <c r="B64" s="49"/>
      <c r="C64" s="51" t="s">
        <v>87</v>
      </c>
      <c r="D64" s="40" t="str">
        <f t="shared" si="0"/>
        <v>NON</v>
      </c>
      <c r="E64" s="52">
        <v>5</v>
      </c>
      <c r="F64" s="53"/>
      <c r="G64" s="60" t="s">
        <v>48</v>
      </c>
    </row>
    <row r="65" spans="1:7">
      <c r="A65" s="8" t="s">
        <v>101</v>
      </c>
      <c r="B65" s="49"/>
      <c r="C65" s="51"/>
      <c r="D65" s="40" t="str">
        <f t="shared" si="0"/>
        <v>NON</v>
      </c>
      <c r="E65" s="52"/>
      <c r="F65" s="53"/>
      <c r="G65" s="60"/>
    </row>
    <row r="66" spans="1:7">
      <c r="A66" s="8" t="s">
        <v>102</v>
      </c>
      <c r="B66" s="49"/>
      <c r="C66" s="51"/>
      <c r="D66" s="40" t="str">
        <f t="shared" si="0"/>
        <v>NON</v>
      </c>
      <c r="E66" s="52"/>
      <c r="F66" s="53"/>
      <c r="G66" s="60"/>
    </row>
    <row r="67" spans="1:7">
      <c r="A67" s="8" t="s">
        <v>103</v>
      </c>
      <c r="B67" s="49"/>
      <c r="C67" s="51"/>
      <c r="D67" s="40" t="str">
        <f t="shared" si="0"/>
        <v>NON</v>
      </c>
      <c r="E67" s="52"/>
      <c r="F67" s="53"/>
      <c r="G67" s="60"/>
    </row>
    <row r="68" spans="1:7">
      <c r="A68" s="8" t="s">
        <v>104</v>
      </c>
      <c r="B68" s="49"/>
      <c r="C68" s="51"/>
      <c r="D68" s="40" t="str">
        <f t="shared" si="0"/>
        <v>NON</v>
      </c>
      <c r="E68" s="52"/>
      <c r="F68" s="53"/>
      <c r="G68" s="60"/>
    </row>
    <row r="69" spans="1:7">
      <c r="A69" s="8" t="s">
        <v>105</v>
      </c>
      <c r="B69" s="49"/>
      <c r="C69" s="51"/>
      <c r="D69" s="40" t="str">
        <f t="shared" si="0"/>
        <v>NON</v>
      </c>
      <c r="E69" s="61"/>
      <c r="F69" s="53"/>
      <c r="G69" s="60"/>
    </row>
    <row r="70" spans="1:7">
      <c r="A70" s="10" t="s">
        <v>106</v>
      </c>
      <c r="B70" s="49"/>
      <c r="C70" s="51" t="s">
        <v>107</v>
      </c>
      <c r="D70" s="40" t="str">
        <f t="shared" si="0"/>
        <v>NON</v>
      </c>
      <c r="E70" s="61">
        <v>5</v>
      </c>
      <c r="F70" s="53"/>
      <c r="G70" s="60" t="s">
        <v>40</v>
      </c>
    </row>
    <row r="71" spans="1:7">
      <c r="A71" s="8" t="s">
        <v>108</v>
      </c>
      <c r="B71" s="49"/>
      <c r="C71" s="51"/>
      <c r="D71" s="40" t="str">
        <f t="shared" si="0"/>
        <v>NON</v>
      </c>
      <c r="E71" s="61"/>
      <c r="F71" s="53"/>
      <c r="G71" s="60"/>
    </row>
    <row r="72" spans="1:7">
      <c r="A72" s="8" t="s">
        <v>109</v>
      </c>
      <c r="B72" s="49"/>
      <c r="C72" s="51"/>
      <c r="D72" s="40" t="str">
        <f t="shared" si="0"/>
        <v>NON</v>
      </c>
      <c r="E72" s="52"/>
      <c r="F72" s="53"/>
      <c r="G72" s="60"/>
    </row>
    <row r="73" spans="1:7" ht="13.15" customHeight="1">
      <c r="A73" s="8" t="s">
        <v>110</v>
      </c>
      <c r="B73" s="49"/>
      <c r="C73" s="51"/>
      <c r="D73" s="40" t="str">
        <f t="shared" si="0"/>
        <v>NON</v>
      </c>
      <c r="E73" s="52"/>
      <c r="F73" s="53"/>
      <c r="G73" s="60"/>
    </row>
    <row r="74" spans="1:7" s="2" customFormat="1" ht="15.6" customHeight="1">
      <c r="A74" s="8" t="s">
        <v>111</v>
      </c>
      <c r="B74" s="50"/>
      <c r="C74" s="51"/>
      <c r="D74" s="40" t="str">
        <f t="shared" ref="D74:D137" si="1">IF(OR(C74="Cours magistral",C74="Activité assimilée",C74="Travail de fin d'études",C74="Séminaire"),"OUI","NON")</f>
        <v>NON</v>
      </c>
      <c r="E74" s="52"/>
      <c r="F74" s="56"/>
      <c r="G74" s="60"/>
    </row>
    <row r="75" spans="1:7">
      <c r="A75" s="8" t="s">
        <v>112</v>
      </c>
      <c r="B75" s="49"/>
      <c r="C75" s="51"/>
      <c r="D75" s="40" t="str">
        <f t="shared" si="1"/>
        <v>NON</v>
      </c>
      <c r="E75" s="52"/>
      <c r="F75" s="53"/>
      <c r="G75" s="60"/>
    </row>
    <row r="76" spans="1:7">
      <c r="A76" s="10" t="s">
        <v>113</v>
      </c>
      <c r="B76" s="49"/>
      <c r="C76" s="51" t="s">
        <v>80</v>
      </c>
      <c r="D76" s="40" t="str">
        <f t="shared" si="1"/>
        <v>NON</v>
      </c>
      <c r="E76" s="52">
        <v>3</v>
      </c>
      <c r="F76" s="53"/>
      <c r="G76" s="60" t="s">
        <v>48</v>
      </c>
    </row>
    <row r="77" spans="1:7">
      <c r="A77" s="8" t="s">
        <v>114</v>
      </c>
      <c r="B77" s="49"/>
      <c r="C77" s="51"/>
      <c r="D77" s="40" t="str">
        <f t="shared" si="1"/>
        <v>NON</v>
      </c>
      <c r="E77" s="52"/>
      <c r="F77" s="53"/>
      <c r="G77" s="60"/>
    </row>
    <row r="78" spans="1:7">
      <c r="A78" s="8" t="s">
        <v>115</v>
      </c>
      <c r="B78" s="49"/>
      <c r="C78" s="51"/>
      <c r="D78" s="40" t="str">
        <f t="shared" si="1"/>
        <v>NON</v>
      </c>
      <c r="E78" s="52"/>
      <c r="F78" s="53"/>
      <c r="G78" s="60"/>
    </row>
    <row r="79" spans="1:7">
      <c r="A79" s="8" t="s">
        <v>116</v>
      </c>
      <c r="B79" s="49"/>
      <c r="C79" s="51"/>
      <c r="D79" s="40" t="str">
        <f t="shared" si="1"/>
        <v>NON</v>
      </c>
      <c r="E79" s="52"/>
      <c r="F79" s="53"/>
      <c r="G79" s="60"/>
    </row>
    <row r="80" spans="1:7">
      <c r="A80" s="8" t="s">
        <v>117</v>
      </c>
      <c r="B80" s="49"/>
      <c r="C80" s="51"/>
      <c r="D80" s="40" t="str">
        <f t="shared" si="1"/>
        <v>NON</v>
      </c>
      <c r="E80" s="52"/>
      <c r="F80" s="53"/>
      <c r="G80" s="60"/>
    </row>
    <row r="81" spans="1:7">
      <c r="A81" s="8" t="s">
        <v>118</v>
      </c>
      <c r="B81" s="49"/>
      <c r="C81" s="51"/>
      <c r="D81" s="40" t="str">
        <f t="shared" si="1"/>
        <v>NON</v>
      </c>
      <c r="E81" s="52"/>
      <c r="F81" s="53"/>
      <c r="G81" s="60"/>
    </row>
    <row r="82" spans="1:7">
      <c r="A82" s="10" t="s">
        <v>119</v>
      </c>
      <c r="B82" s="49"/>
      <c r="C82" s="51"/>
      <c r="D82" s="40" t="str">
        <f t="shared" si="1"/>
        <v>NON</v>
      </c>
      <c r="E82" s="52"/>
      <c r="F82" s="53"/>
      <c r="G82" s="60"/>
    </row>
    <row r="83" spans="1:7">
      <c r="A83" s="8" t="s">
        <v>120</v>
      </c>
      <c r="B83" s="49"/>
      <c r="C83" s="51"/>
      <c r="D83" s="40" t="str">
        <f t="shared" si="1"/>
        <v>NON</v>
      </c>
      <c r="E83" s="52"/>
      <c r="F83" s="53"/>
      <c r="G83" s="60"/>
    </row>
    <row r="84" spans="1:7">
      <c r="A84" s="8" t="s">
        <v>121</v>
      </c>
      <c r="B84" s="49"/>
      <c r="C84" s="51"/>
      <c r="D84" s="40" t="str">
        <f t="shared" si="1"/>
        <v>NON</v>
      </c>
      <c r="E84" s="52"/>
      <c r="F84" s="53"/>
      <c r="G84" s="60"/>
    </row>
    <row r="85" spans="1:7">
      <c r="A85" s="8" t="s">
        <v>122</v>
      </c>
      <c r="B85" s="49"/>
      <c r="C85" s="51"/>
      <c r="D85" s="40" t="str">
        <f t="shared" si="1"/>
        <v>NON</v>
      </c>
      <c r="E85" s="52"/>
      <c r="F85" s="53"/>
      <c r="G85" s="60"/>
    </row>
    <row r="86" spans="1:7">
      <c r="A86" s="8" t="s">
        <v>123</v>
      </c>
      <c r="B86" s="49"/>
      <c r="C86" s="51"/>
      <c r="D86" s="40" t="str">
        <f t="shared" si="1"/>
        <v>NON</v>
      </c>
      <c r="E86" s="52"/>
      <c r="F86" s="53"/>
      <c r="G86" s="60"/>
    </row>
    <row r="87" spans="1:7">
      <c r="A87" s="8" t="s">
        <v>124</v>
      </c>
      <c r="B87" s="49"/>
      <c r="C87" s="51"/>
      <c r="D87" s="40" t="str">
        <f t="shared" si="1"/>
        <v>NON</v>
      </c>
      <c r="E87" s="52"/>
      <c r="F87" s="53"/>
      <c r="G87" s="60"/>
    </row>
    <row r="88" spans="1:7">
      <c r="A88" s="10" t="s">
        <v>125</v>
      </c>
      <c r="B88" s="49"/>
      <c r="C88" s="51"/>
      <c r="D88" s="40" t="str">
        <f t="shared" si="1"/>
        <v>NON</v>
      </c>
      <c r="E88" s="52"/>
      <c r="F88" s="53"/>
      <c r="G88" s="60"/>
    </row>
    <row r="89" spans="1:7">
      <c r="A89" s="8" t="s">
        <v>126</v>
      </c>
      <c r="B89" s="49"/>
      <c r="C89" s="51"/>
      <c r="D89" s="40" t="str">
        <f t="shared" si="1"/>
        <v>NON</v>
      </c>
      <c r="E89" s="52"/>
      <c r="F89" s="53"/>
      <c r="G89" s="60"/>
    </row>
    <row r="90" spans="1:7">
      <c r="A90" s="8" t="s">
        <v>127</v>
      </c>
      <c r="B90" s="49"/>
      <c r="C90" s="51"/>
      <c r="D90" s="40" t="str">
        <f t="shared" si="1"/>
        <v>NON</v>
      </c>
      <c r="E90" s="52"/>
      <c r="F90" s="53"/>
      <c r="G90" s="60"/>
    </row>
    <row r="91" spans="1:7">
      <c r="A91" s="8" t="s">
        <v>128</v>
      </c>
      <c r="B91" s="49"/>
      <c r="C91" s="51"/>
      <c r="D91" s="40" t="str">
        <f t="shared" si="1"/>
        <v>NON</v>
      </c>
      <c r="E91" s="52"/>
      <c r="F91" s="53"/>
      <c r="G91" s="60"/>
    </row>
    <row r="92" spans="1:7">
      <c r="A92" s="8" t="s">
        <v>129</v>
      </c>
      <c r="B92" s="49"/>
      <c r="C92" s="51"/>
      <c r="D92" s="40" t="str">
        <f t="shared" si="1"/>
        <v>NON</v>
      </c>
      <c r="E92" s="52"/>
      <c r="F92" s="53"/>
      <c r="G92" s="60"/>
    </row>
    <row r="93" spans="1:7">
      <c r="A93" s="8" t="s">
        <v>130</v>
      </c>
      <c r="B93" s="49"/>
      <c r="C93" s="51"/>
      <c r="D93" s="40" t="str">
        <f t="shared" si="1"/>
        <v>NON</v>
      </c>
      <c r="E93" s="52"/>
      <c r="F93" s="53"/>
      <c r="G93" s="60"/>
    </row>
    <row r="94" spans="1:7">
      <c r="A94" s="10" t="s">
        <v>131</v>
      </c>
      <c r="B94" s="49"/>
      <c r="C94" s="51"/>
      <c r="D94" s="40" t="str">
        <f t="shared" si="1"/>
        <v>NON</v>
      </c>
      <c r="E94" s="52"/>
      <c r="F94" s="53"/>
      <c r="G94" s="60"/>
    </row>
    <row r="95" spans="1:7">
      <c r="A95" s="8" t="s">
        <v>132</v>
      </c>
      <c r="B95" s="49"/>
      <c r="C95" s="51"/>
      <c r="D95" s="40" t="str">
        <f t="shared" si="1"/>
        <v>NON</v>
      </c>
      <c r="E95" s="52"/>
      <c r="F95" s="53"/>
      <c r="G95" s="60"/>
    </row>
    <row r="96" spans="1:7">
      <c r="A96" s="8" t="s">
        <v>133</v>
      </c>
      <c r="B96" s="49"/>
      <c r="C96" s="51"/>
      <c r="D96" s="40" t="str">
        <f t="shared" si="1"/>
        <v>NON</v>
      </c>
      <c r="E96" s="52"/>
      <c r="F96" s="53"/>
      <c r="G96" s="60"/>
    </row>
    <row r="97" spans="1:7">
      <c r="A97" s="8" t="s">
        <v>134</v>
      </c>
      <c r="B97" s="49"/>
      <c r="C97" s="51"/>
      <c r="D97" s="40" t="str">
        <f t="shared" si="1"/>
        <v>NON</v>
      </c>
      <c r="E97" s="52"/>
      <c r="F97" s="53"/>
      <c r="G97" s="60"/>
    </row>
    <row r="98" spans="1:7">
      <c r="A98" s="8" t="s">
        <v>135</v>
      </c>
      <c r="B98" s="49"/>
      <c r="C98" s="51"/>
      <c r="D98" s="40" t="str">
        <f t="shared" si="1"/>
        <v>NON</v>
      </c>
      <c r="E98" s="52"/>
      <c r="F98" s="53"/>
      <c r="G98" s="60"/>
    </row>
    <row r="99" spans="1:7">
      <c r="A99" s="8" t="s">
        <v>136</v>
      </c>
      <c r="B99" s="49"/>
      <c r="C99" s="51"/>
      <c r="D99" s="40" t="str">
        <f t="shared" si="1"/>
        <v>NON</v>
      </c>
      <c r="E99" s="52"/>
      <c r="F99" s="53"/>
      <c r="G99" s="60"/>
    </row>
    <row r="100" spans="1:7">
      <c r="A100" s="10" t="s">
        <v>137</v>
      </c>
      <c r="B100" s="49"/>
      <c r="C100" s="51"/>
      <c r="D100" s="40" t="str">
        <f t="shared" si="1"/>
        <v>NON</v>
      </c>
      <c r="E100" s="52"/>
      <c r="F100" s="53"/>
      <c r="G100" s="60"/>
    </row>
    <row r="101" spans="1:7">
      <c r="A101" s="8" t="s">
        <v>138</v>
      </c>
      <c r="B101" s="49"/>
      <c r="C101" s="51"/>
      <c r="D101" s="40" t="str">
        <f t="shared" si="1"/>
        <v>NON</v>
      </c>
      <c r="E101" s="52"/>
      <c r="F101" s="53"/>
      <c r="G101" s="60"/>
    </row>
    <row r="102" spans="1:7">
      <c r="A102" s="8" t="s">
        <v>139</v>
      </c>
      <c r="B102" s="49"/>
      <c r="C102" s="51"/>
      <c r="D102" s="40" t="str">
        <f t="shared" si="1"/>
        <v>NON</v>
      </c>
      <c r="E102" s="52"/>
      <c r="F102" s="53"/>
      <c r="G102" s="60"/>
    </row>
    <row r="103" spans="1:7">
      <c r="A103" s="8" t="s">
        <v>140</v>
      </c>
      <c r="B103" s="49"/>
      <c r="C103" s="51"/>
      <c r="D103" s="40" t="str">
        <f t="shared" si="1"/>
        <v>NON</v>
      </c>
      <c r="E103" s="52"/>
      <c r="F103" s="53"/>
      <c r="G103" s="60"/>
    </row>
    <row r="104" spans="1:7">
      <c r="A104" s="8" t="s">
        <v>141</v>
      </c>
      <c r="B104" s="49"/>
      <c r="C104" s="51"/>
      <c r="D104" s="40" t="str">
        <f t="shared" si="1"/>
        <v>NON</v>
      </c>
      <c r="E104" s="52"/>
      <c r="F104" s="53"/>
      <c r="G104" s="60"/>
    </row>
    <row r="105" spans="1:7">
      <c r="A105" s="8" t="s">
        <v>142</v>
      </c>
      <c r="B105" s="49"/>
      <c r="C105" s="51"/>
      <c r="D105" s="40" t="str">
        <f t="shared" si="1"/>
        <v>NON</v>
      </c>
      <c r="E105" s="52"/>
      <c r="F105" s="53"/>
      <c r="G105" s="60"/>
    </row>
    <row r="106" spans="1:7">
      <c r="A106" s="10" t="s">
        <v>143</v>
      </c>
      <c r="B106" s="49"/>
      <c r="C106" s="51"/>
      <c r="D106" s="40" t="str">
        <f t="shared" si="1"/>
        <v>NON</v>
      </c>
      <c r="E106" s="52"/>
      <c r="F106" s="53"/>
      <c r="G106" s="60"/>
    </row>
    <row r="107" spans="1:7">
      <c r="A107" s="8" t="s">
        <v>144</v>
      </c>
      <c r="B107" s="49"/>
      <c r="C107" s="51"/>
      <c r="D107" s="40" t="str">
        <f t="shared" si="1"/>
        <v>NON</v>
      </c>
      <c r="E107" s="52"/>
      <c r="F107" s="53"/>
      <c r="G107" s="60"/>
    </row>
    <row r="108" spans="1:7">
      <c r="A108" s="8" t="s">
        <v>145</v>
      </c>
      <c r="B108" s="49"/>
      <c r="C108" s="51"/>
      <c r="D108" s="40" t="str">
        <f t="shared" si="1"/>
        <v>NON</v>
      </c>
      <c r="E108" s="52"/>
      <c r="F108" s="53"/>
      <c r="G108" s="60"/>
    </row>
    <row r="109" spans="1:7">
      <c r="A109" s="8" t="s">
        <v>146</v>
      </c>
      <c r="B109" s="49"/>
      <c r="C109" s="51"/>
      <c r="D109" s="40" t="str">
        <f t="shared" si="1"/>
        <v>NON</v>
      </c>
      <c r="E109" s="52"/>
      <c r="F109" s="53"/>
      <c r="G109" s="60"/>
    </row>
    <row r="110" spans="1:7">
      <c r="A110" s="8" t="s">
        <v>147</v>
      </c>
      <c r="B110" s="49"/>
      <c r="C110" s="51"/>
      <c r="D110" s="40" t="str">
        <f t="shared" si="1"/>
        <v>NON</v>
      </c>
      <c r="E110" s="52"/>
      <c r="F110" s="53"/>
      <c r="G110" s="60"/>
    </row>
    <row r="111" spans="1:7">
      <c r="A111" s="8" t="s">
        <v>148</v>
      </c>
      <c r="B111" s="49"/>
      <c r="C111" s="51"/>
      <c r="D111" s="40" t="str">
        <f t="shared" si="1"/>
        <v>NON</v>
      </c>
      <c r="E111" s="52"/>
      <c r="F111" s="53"/>
      <c r="G111" s="60"/>
    </row>
    <row r="112" spans="1:7">
      <c r="A112" s="10" t="s">
        <v>149</v>
      </c>
      <c r="B112" s="49"/>
      <c r="C112" s="51"/>
      <c r="D112" s="40" t="str">
        <f t="shared" si="1"/>
        <v>NON</v>
      </c>
      <c r="E112" s="52"/>
      <c r="F112" s="53"/>
      <c r="G112" s="60"/>
    </row>
    <row r="113" spans="1:7">
      <c r="A113" s="8" t="s">
        <v>150</v>
      </c>
      <c r="B113" s="49"/>
      <c r="C113" s="51"/>
      <c r="D113" s="40" t="str">
        <f t="shared" si="1"/>
        <v>NON</v>
      </c>
      <c r="E113" s="52"/>
      <c r="F113" s="53"/>
      <c r="G113" s="60"/>
    </row>
    <row r="114" spans="1:7">
      <c r="A114" s="8" t="s">
        <v>151</v>
      </c>
      <c r="B114" s="49"/>
      <c r="C114" s="51"/>
      <c r="D114" s="40" t="str">
        <f t="shared" si="1"/>
        <v>NON</v>
      </c>
      <c r="E114" s="52"/>
      <c r="F114" s="53"/>
      <c r="G114" s="60"/>
    </row>
    <row r="115" spans="1:7">
      <c r="A115" s="8" t="s">
        <v>152</v>
      </c>
      <c r="B115" s="49"/>
      <c r="C115" s="51"/>
      <c r="D115" s="40" t="str">
        <f t="shared" si="1"/>
        <v>NON</v>
      </c>
      <c r="E115" s="52"/>
      <c r="F115" s="53"/>
      <c r="G115" s="60"/>
    </row>
    <row r="116" spans="1:7">
      <c r="A116" s="8" t="s">
        <v>153</v>
      </c>
      <c r="B116" s="49"/>
      <c r="C116" s="51"/>
      <c r="D116" s="40" t="str">
        <f t="shared" si="1"/>
        <v>NON</v>
      </c>
      <c r="E116" s="52"/>
      <c r="F116" s="53"/>
      <c r="G116" s="60"/>
    </row>
    <row r="117" spans="1:7">
      <c r="A117" s="8" t="s">
        <v>154</v>
      </c>
      <c r="B117" s="49"/>
      <c r="C117" s="51"/>
      <c r="D117" s="40" t="str">
        <f t="shared" si="1"/>
        <v>NON</v>
      </c>
      <c r="E117" s="52"/>
      <c r="F117" s="53"/>
      <c r="G117" s="60"/>
    </row>
    <row r="118" spans="1:7">
      <c r="A118" s="10" t="s">
        <v>155</v>
      </c>
      <c r="B118" s="49"/>
      <c r="C118" s="51"/>
      <c r="D118" s="40" t="str">
        <f t="shared" si="1"/>
        <v>NON</v>
      </c>
      <c r="E118" s="52"/>
      <c r="F118" s="53"/>
      <c r="G118" s="60"/>
    </row>
    <row r="119" spans="1:7">
      <c r="A119" s="8" t="s">
        <v>156</v>
      </c>
      <c r="B119" s="49"/>
      <c r="C119" s="51"/>
      <c r="D119" s="40" t="str">
        <f t="shared" si="1"/>
        <v>NON</v>
      </c>
      <c r="E119" s="52"/>
      <c r="F119" s="53"/>
      <c r="G119" s="60"/>
    </row>
    <row r="120" spans="1:7">
      <c r="A120" s="8" t="s">
        <v>157</v>
      </c>
      <c r="B120" s="49"/>
      <c r="C120" s="51"/>
      <c r="D120" s="40" t="str">
        <f t="shared" si="1"/>
        <v>NON</v>
      </c>
      <c r="E120" s="52"/>
      <c r="F120" s="53"/>
      <c r="G120" s="60"/>
    </row>
    <row r="121" spans="1:7">
      <c r="A121" s="8" t="s">
        <v>158</v>
      </c>
      <c r="B121" s="49"/>
      <c r="C121" s="51"/>
      <c r="D121" s="40" t="str">
        <f t="shared" si="1"/>
        <v>NON</v>
      </c>
      <c r="E121" s="52"/>
      <c r="F121" s="53"/>
      <c r="G121" s="60"/>
    </row>
    <row r="122" spans="1:7">
      <c r="A122" s="8" t="s">
        <v>159</v>
      </c>
      <c r="B122" s="49"/>
      <c r="C122" s="51"/>
      <c r="D122" s="40" t="str">
        <f t="shared" si="1"/>
        <v>NON</v>
      </c>
      <c r="E122" s="52"/>
      <c r="F122" s="53"/>
      <c r="G122" s="60"/>
    </row>
    <row r="123" spans="1:7">
      <c r="A123" s="8" t="s">
        <v>160</v>
      </c>
      <c r="B123" s="49"/>
      <c r="C123" s="51"/>
      <c r="D123" s="40" t="str">
        <f t="shared" si="1"/>
        <v>NON</v>
      </c>
      <c r="E123" s="52"/>
      <c r="F123" s="53"/>
      <c r="G123" s="60"/>
    </row>
    <row r="124" spans="1:7">
      <c r="A124" s="10" t="s">
        <v>161</v>
      </c>
      <c r="B124" s="49"/>
      <c r="C124" s="51"/>
      <c r="D124" s="40" t="str">
        <f t="shared" si="1"/>
        <v>NON</v>
      </c>
      <c r="E124" s="52"/>
      <c r="F124" s="53"/>
      <c r="G124" s="60"/>
    </row>
    <row r="125" spans="1:7">
      <c r="A125" s="8" t="s">
        <v>162</v>
      </c>
      <c r="B125" s="49"/>
      <c r="C125" s="51"/>
      <c r="D125" s="40" t="str">
        <f t="shared" si="1"/>
        <v>NON</v>
      </c>
      <c r="E125" s="52"/>
      <c r="F125" s="53"/>
      <c r="G125" s="60"/>
    </row>
    <row r="126" spans="1:7">
      <c r="A126" s="8" t="s">
        <v>163</v>
      </c>
      <c r="B126" s="49"/>
      <c r="C126" s="51"/>
      <c r="D126" s="40" t="str">
        <f t="shared" si="1"/>
        <v>NON</v>
      </c>
      <c r="E126" s="52"/>
      <c r="F126" s="53"/>
      <c r="G126" s="60"/>
    </row>
    <row r="127" spans="1:7">
      <c r="A127" s="8" t="s">
        <v>164</v>
      </c>
      <c r="B127" s="49"/>
      <c r="C127" s="51"/>
      <c r="D127" s="40" t="str">
        <f t="shared" si="1"/>
        <v>NON</v>
      </c>
      <c r="E127" s="52"/>
      <c r="F127" s="53"/>
      <c r="G127" s="60"/>
    </row>
    <row r="128" spans="1:7">
      <c r="A128" s="8" t="s">
        <v>165</v>
      </c>
      <c r="B128" s="49"/>
      <c r="C128" s="51"/>
      <c r="D128" s="40" t="str">
        <f t="shared" si="1"/>
        <v>NON</v>
      </c>
      <c r="E128" s="52"/>
      <c r="F128" s="53"/>
      <c r="G128" s="60"/>
    </row>
    <row r="129" spans="1:7">
      <c r="A129" s="8" t="s">
        <v>166</v>
      </c>
      <c r="B129" s="49"/>
      <c r="C129" s="51"/>
      <c r="D129" s="40" t="str">
        <f t="shared" si="1"/>
        <v>NON</v>
      </c>
      <c r="E129" s="52"/>
      <c r="F129" s="53"/>
      <c r="G129" s="60"/>
    </row>
    <row r="130" spans="1:7">
      <c r="A130" s="10" t="s">
        <v>167</v>
      </c>
      <c r="B130" s="49"/>
      <c r="C130" s="51"/>
      <c r="D130" s="40" t="str">
        <f t="shared" si="1"/>
        <v>NON</v>
      </c>
      <c r="E130" s="52"/>
      <c r="F130" s="53"/>
      <c r="G130" s="60"/>
    </row>
    <row r="131" spans="1:7">
      <c r="A131" s="8" t="s">
        <v>168</v>
      </c>
      <c r="B131" s="49"/>
      <c r="C131" s="51"/>
      <c r="D131" s="40" t="str">
        <f t="shared" si="1"/>
        <v>NON</v>
      </c>
      <c r="E131" s="52"/>
      <c r="F131" s="53"/>
      <c r="G131" s="60"/>
    </row>
    <row r="132" spans="1:7">
      <c r="A132" s="8" t="s">
        <v>169</v>
      </c>
      <c r="B132" s="49"/>
      <c r="C132" s="51"/>
      <c r="D132" s="40" t="str">
        <f t="shared" si="1"/>
        <v>NON</v>
      </c>
      <c r="E132" s="52"/>
      <c r="F132" s="53"/>
      <c r="G132" s="60"/>
    </row>
    <row r="133" spans="1:7">
      <c r="A133" s="8" t="s">
        <v>170</v>
      </c>
      <c r="B133" s="49"/>
      <c r="C133" s="51"/>
      <c r="D133" s="40" t="str">
        <f t="shared" si="1"/>
        <v>NON</v>
      </c>
      <c r="E133" s="52"/>
      <c r="F133" s="53"/>
      <c r="G133" s="60"/>
    </row>
    <row r="134" spans="1:7">
      <c r="A134" s="8" t="s">
        <v>171</v>
      </c>
      <c r="B134" s="49"/>
      <c r="C134" s="51"/>
      <c r="D134" s="40" t="str">
        <f t="shared" si="1"/>
        <v>NON</v>
      </c>
      <c r="E134" s="52"/>
      <c r="F134" s="53"/>
      <c r="G134" s="60"/>
    </row>
    <row r="135" spans="1:7">
      <c r="A135" s="8" t="s">
        <v>172</v>
      </c>
      <c r="B135" s="49"/>
      <c r="C135" s="51"/>
      <c r="D135" s="40" t="str">
        <f t="shared" si="1"/>
        <v>NON</v>
      </c>
      <c r="E135" s="52"/>
      <c r="F135" s="53"/>
      <c r="G135" s="60"/>
    </row>
    <row r="136" spans="1:7">
      <c r="A136" s="10" t="s">
        <v>173</v>
      </c>
      <c r="B136" s="49"/>
      <c r="C136" s="51"/>
      <c r="D136" s="40" t="str">
        <f t="shared" si="1"/>
        <v>NON</v>
      </c>
      <c r="E136" s="52"/>
      <c r="F136" s="53"/>
      <c r="G136" s="60"/>
    </row>
    <row r="137" spans="1:7">
      <c r="A137" s="8" t="s">
        <v>174</v>
      </c>
      <c r="B137" s="49"/>
      <c r="C137" s="51"/>
      <c r="D137" s="40" t="str">
        <f t="shared" si="1"/>
        <v>NON</v>
      </c>
      <c r="E137" s="52"/>
      <c r="F137" s="53"/>
      <c r="G137" s="60"/>
    </row>
    <row r="138" spans="1:7">
      <c r="A138" s="8" t="s">
        <v>175</v>
      </c>
      <c r="B138" s="49"/>
      <c r="C138" s="51"/>
      <c r="D138" s="40" t="str">
        <f t="shared" ref="D138:D201" si="2">IF(OR(C138="Cours magistral",C138="Activité assimilée",C138="Travail de fin d'études",C138="Séminaire"),"OUI","NON")</f>
        <v>NON</v>
      </c>
      <c r="E138" s="52"/>
      <c r="F138" s="53"/>
      <c r="G138" s="60"/>
    </row>
    <row r="139" spans="1:7">
      <c r="A139" s="8" t="s">
        <v>176</v>
      </c>
      <c r="B139" s="49"/>
      <c r="C139" s="51"/>
      <c r="D139" s="40" t="str">
        <f t="shared" si="2"/>
        <v>NON</v>
      </c>
      <c r="E139" s="52"/>
      <c r="F139" s="53"/>
      <c r="G139" s="60"/>
    </row>
    <row r="140" spans="1:7">
      <c r="A140" s="8" t="s">
        <v>177</v>
      </c>
      <c r="B140" s="49"/>
      <c r="C140" s="51"/>
      <c r="D140" s="40" t="str">
        <f t="shared" si="2"/>
        <v>NON</v>
      </c>
      <c r="E140" s="52"/>
      <c r="F140" s="53"/>
      <c r="G140" s="60"/>
    </row>
    <row r="141" spans="1:7">
      <c r="A141" s="8" t="s">
        <v>178</v>
      </c>
      <c r="B141" s="49"/>
      <c r="C141" s="51"/>
      <c r="D141" s="40" t="str">
        <f t="shared" si="2"/>
        <v>NON</v>
      </c>
      <c r="E141" s="52"/>
      <c r="F141" s="53"/>
      <c r="G141" s="60"/>
    </row>
    <row r="142" spans="1:7">
      <c r="A142" s="10" t="s">
        <v>179</v>
      </c>
      <c r="B142" s="49"/>
      <c r="C142" s="51"/>
      <c r="D142" s="40" t="str">
        <f t="shared" si="2"/>
        <v>NON</v>
      </c>
      <c r="E142" s="52"/>
      <c r="F142" s="53"/>
      <c r="G142" s="60"/>
    </row>
    <row r="143" spans="1:7">
      <c r="A143" s="8" t="s">
        <v>180</v>
      </c>
      <c r="B143" s="49"/>
      <c r="C143" s="51"/>
      <c r="D143" s="40" t="str">
        <f t="shared" si="2"/>
        <v>NON</v>
      </c>
      <c r="E143" s="52"/>
      <c r="F143" s="53"/>
      <c r="G143" s="60"/>
    </row>
    <row r="144" spans="1:7">
      <c r="A144" s="8" t="s">
        <v>181</v>
      </c>
      <c r="B144" s="49"/>
      <c r="C144" s="51"/>
      <c r="D144" s="40" t="str">
        <f t="shared" si="2"/>
        <v>NON</v>
      </c>
      <c r="E144" s="52"/>
      <c r="F144" s="53"/>
      <c r="G144" s="60"/>
    </row>
    <row r="145" spans="1:7">
      <c r="A145" s="8" t="s">
        <v>182</v>
      </c>
      <c r="B145" s="49"/>
      <c r="C145" s="51"/>
      <c r="D145" s="40" t="str">
        <f t="shared" si="2"/>
        <v>NON</v>
      </c>
      <c r="E145" s="52"/>
      <c r="F145" s="53"/>
      <c r="G145" s="60"/>
    </row>
    <row r="146" spans="1:7">
      <c r="A146" s="8" t="s">
        <v>183</v>
      </c>
      <c r="B146" s="49"/>
      <c r="C146" s="51"/>
      <c r="D146" s="40" t="str">
        <f t="shared" si="2"/>
        <v>NON</v>
      </c>
      <c r="E146" s="52"/>
      <c r="F146" s="53"/>
      <c r="G146" s="60"/>
    </row>
    <row r="147" spans="1:7">
      <c r="A147" s="8" t="s">
        <v>184</v>
      </c>
      <c r="B147" s="49"/>
      <c r="C147" s="51"/>
      <c r="D147" s="40" t="str">
        <f t="shared" si="2"/>
        <v>NON</v>
      </c>
      <c r="E147" s="52"/>
      <c r="F147" s="53"/>
      <c r="G147" s="60"/>
    </row>
    <row r="148" spans="1:7">
      <c r="A148" s="10" t="s">
        <v>185</v>
      </c>
      <c r="B148" s="49"/>
      <c r="C148" s="51"/>
      <c r="D148" s="40" t="str">
        <f t="shared" si="2"/>
        <v>NON</v>
      </c>
      <c r="E148" s="52"/>
      <c r="F148" s="53"/>
      <c r="G148" s="60"/>
    </row>
    <row r="149" spans="1:7">
      <c r="A149" s="8" t="s">
        <v>186</v>
      </c>
      <c r="B149" s="49"/>
      <c r="C149" s="51"/>
      <c r="D149" s="40" t="str">
        <f t="shared" si="2"/>
        <v>NON</v>
      </c>
      <c r="E149" s="52"/>
      <c r="F149" s="53"/>
      <c r="G149" s="60"/>
    </row>
    <row r="150" spans="1:7">
      <c r="A150" s="8" t="s">
        <v>187</v>
      </c>
      <c r="B150" s="49"/>
      <c r="C150" s="51"/>
      <c r="D150" s="40" t="str">
        <f t="shared" si="2"/>
        <v>NON</v>
      </c>
      <c r="E150" s="52"/>
      <c r="F150" s="53"/>
      <c r="G150" s="60"/>
    </row>
    <row r="151" spans="1:7">
      <c r="A151" s="8" t="s">
        <v>188</v>
      </c>
      <c r="B151" s="49"/>
      <c r="C151" s="51"/>
      <c r="D151" s="40" t="str">
        <f t="shared" si="2"/>
        <v>NON</v>
      </c>
      <c r="E151" s="52"/>
      <c r="F151" s="53"/>
      <c r="G151" s="60"/>
    </row>
    <row r="152" spans="1:7">
      <c r="A152" s="8" t="s">
        <v>189</v>
      </c>
      <c r="B152" s="49"/>
      <c r="C152" s="51"/>
      <c r="D152" s="40" t="str">
        <f t="shared" si="2"/>
        <v>NON</v>
      </c>
      <c r="E152" s="52"/>
      <c r="F152" s="53"/>
      <c r="G152" s="60"/>
    </row>
    <row r="153" spans="1:7">
      <c r="A153" s="8" t="s">
        <v>190</v>
      </c>
      <c r="B153" s="49"/>
      <c r="C153" s="51"/>
      <c r="D153" s="40" t="str">
        <f t="shared" si="2"/>
        <v>NON</v>
      </c>
      <c r="E153" s="52"/>
      <c r="F153" s="53"/>
      <c r="G153" s="60"/>
    </row>
    <row r="154" spans="1:7">
      <c r="A154" s="10" t="s">
        <v>191</v>
      </c>
      <c r="B154" s="49"/>
      <c r="C154" s="51"/>
      <c r="D154" s="40" t="str">
        <f t="shared" si="2"/>
        <v>NON</v>
      </c>
      <c r="E154" s="52"/>
      <c r="F154" s="53"/>
      <c r="G154" s="60"/>
    </row>
    <row r="155" spans="1:7">
      <c r="A155" s="8" t="s">
        <v>192</v>
      </c>
      <c r="B155" s="49"/>
      <c r="C155" s="51"/>
      <c r="D155" s="40" t="str">
        <f t="shared" si="2"/>
        <v>NON</v>
      </c>
      <c r="E155" s="52"/>
      <c r="F155" s="53"/>
      <c r="G155" s="60"/>
    </row>
    <row r="156" spans="1:7">
      <c r="A156" s="8" t="s">
        <v>193</v>
      </c>
      <c r="B156" s="49"/>
      <c r="C156" s="51"/>
      <c r="D156" s="40" t="str">
        <f t="shared" si="2"/>
        <v>NON</v>
      </c>
      <c r="E156" s="52"/>
      <c r="F156" s="53"/>
      <c r="G156" s="60"/>
    </row>
    <row r="157" spans="1:7">
      <c r="A157" s="8" t="s">
        <v>194</v>
      </c>
      <c r="B157" s="49"/>
      <c r="C157" s="51"/>
      <c r="D157" s="40" t="str">
        <f t="shared" si="2"/>
        <v>NON</v>
      </c>
      <c r="E157" s="52"/>
      <c r="F157" s="53"/>
      <c r="G157" s="60"/>
    </row>
    <row r="158" spans="1:7">
      <c r="A158" s="8" t="s">
        <v>195</v>
      </c>
      <c r="B158" s="49"/>
      <c r="C158" s="51"/>
      <c r="D158" s="40" t="str">
        <f t="shared" si="2"/>
        <v>NON</v>
      </c>
      <c r="E158" s="52"/>
      <c r="F158" s="53"/>
      <c r="G158" s="60"/>
    </row>
    <row r="159" spans="1:7">
      <c r="A159" s="8" t="s">
        <v>196</v>
      </c>
      <c r="B159" s="49"/>
      <c r="C159" s="51"/>
      <c r="D159" s="40" t="str">
        <f t="shared" si="2"/>
        <v>NON</v>
      </c>
      <c r="E159" s="52"/>
      <c r="F159" s="53"/>
      <c r="G159" s="60"/>
    </row>
  </sheetData>
  <sheetProtection algorithmName="SHA-512" hashValue="Hcy3vRrnvrwX9rfH65ZZCCwNiBAiHA6XL62p1PMCiIsT1gAcFnK7EgEeJpdq6XneDyBNAD4RkxFNiYvK1ZjlXw==" saltValue="kqkKl8A4ICYDFKURifdv3Q==" spinCount="100000" sheet="1" objects="1" scenarios="1"/>
  <mergeCells count="1">
    <mergeCell ref="C3:H3"/>
  </mergeCells>
  <conditionalFormatting sqref="E7">
    <cfRule type="cellIs" dxfId="2" priority="1" operator="lessThan">
      <formula>0.25</formula>
    </cfRule>
  </conditionalFormatting>
  <dataValidations count="1">
    <dataValidation type="list" allowBlank="1" showInputMessage="1" showErrorMessage="1" sqref="G10:G159 D10" xr:uid="{094AFF98-7C5C-4CA8-AE50-1FB195D3E26F}">
      <formula1>"OUI, NON"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EC2DEC-C6C1-4C39-BE4D-1146BD4577F2}">
          <x14:formula1>
            <xm:f>'Données menus déroulants'!$B$14:$B$25</xm:f>
          </x14:formula1>
          <xm:sqref>C10:C159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736E-442F-42A8-885B-75810F8036E5}">
  <dimension ref="A1:H159"/>
  <sheetViews>
    <sheetView workbookViewId="0">
      <selection activeCell="F16" sqref="F16"/>
    </sheetView>
  </sheetViews>
  <sheetFormatPr defaultColWidth="11.5703125" defaultRowHeight="15.6"/>
  <cols>
    <col min="1" max="1" width="24.28515625" style="6" customWidth="1"/>
    <col min="2" max="2" width="45.42578125" style="6" customWidth="1"/>
    <col min="3" max="3" width="36.140625" style="6" customWidth="1"/>
    <col min="4" max="4" width="11.85546875" style="40" customWidth="1"/>
    <col min="5" max="5" width="10.28515625" style="36" customWidth="1"/>
    <col min="6" max="6" width="38" style="6" customWidth="1"/>
    <col min="7" max="7" width="10.7109375" style="36" bestFit="1" customWidth="1"/>
    <col min="8" max="16384" width="11.5703125" style="6"/>
  </cols>
  <sheetData>
    <row r="1" spans="1:8" ht="18">
      <c r="A1" s="18" t="s">
        <v>18</v>
      </c>
      <c r="B1" s="47" t="str">
        <f>SYNTHESE!$B$1</f>
        <v>Haute école</v>
      </c>
    </row>
    <row r="2" spans="1:8" ht="18">
      <c r="A2" s="37"/>
      <c r="B2" s="37"/>
    </row>
    <row r="3" spans="1:8">
      <c r="C3" s="63" t="s">
        <v>37</v>
      </c>
      <c r="D3" s="63"/>
      <c r="E3" s="63"/>
      <c r="F3" s="63"/>
      <c r="G3" s="63"/>
      <c r="H3" s="63"/>
    </row>
    <row r="4" spans="1:8" ht="16.149999999999999" thickBot="1">
      <c r="A4" s="38" t="s">
        <v>30</v>
      </c>
      <c r="B4" s="19"/>
    </row>
    <row r="5" spans="1:8">
      <c r="C5" s="4" t="s">
        <v>21</v>
      </c>
      <c r="D5" s="41"/>
      <c r="E5" s="11">
        <f>SUMIF(D10:D159,"OUI",E10:E159)</f>
        <v>29</v>
      </c>
      <c r="G5" s="39"/>
    </row>
    <row r="6" spans="1:8">
      <c r="C6" s="5" t="s">
        <v>23</v>
      </c>
      <c r="E6" s="12">
        <f>SUMIFS(E10:E159,D10:D159,"OUI",G10:G159,"OUI")</f>
        <v>13</v>
      </c>
    </row>
    <row r="7" spans="1:8" ht="16.149999999999999" thickBot="1">
      <c r="C7" s="7" t="s">
        <v>24</v>
      </c>
      <c r="D7" s="42"/>
      <c r="E7" s="43">
        <f>E6/E5</f>
        <v>0.44827586206896552</v>
      </c>
    </row>
    <row r="9" spans="1:8" s="2" customFormat="1" ht="31.9" customHeight="1" thickBot="1">
      <c r="A9" s="13"/>
      <c r="B9" s="44" t="s">
        <v>3</v>
      </c>
      <c r="C9" s="14" t="s">
        <v>7</v>
      </c>
      <c r="D9" s="15" t="s">
        <v>9</v>
      </c>
      <c r="E9" s="17" t="s">
        <v>11</v>
      </c>
      <c r="F9" s="16" t="s">
        <v>14</v>
      </c>
      <c r="G9" s="15" t="s">
        <v>16</v>
      </c>
    </row>
    <row r="10" spans="1:8">
      <c r="A10" s="10" t="s">
        <v>38</v>
      </c>
      <c r="B10" s="49"/>
      <c r="C10" s="51" t="s">
        <v>47</v>
      </c>
      <c r="D10" s="40" t="str">
        <f t="shared" ref="D10:D73" si="0">IF(OR(C10="Cours magistral",C10="Activité assimilée",C10="Travail de fin d'études",C10="Séminaire"),"OUI","NON")</f>
        <v>OUI</v>
      </c>
      <c r="E10" s="52">
        <v>2</v>
      </c>
      <c r="F10" s="53"/>
      <c r="G10" s="60" t="s">
        <v>40</v>
      </c>
    </row>
    <row r="11" spans="1:8">
      <c r="A11" s="8" t="s">
        <v>41</v>
      </c>
      <c r="B11" s="49"/>
      <c r="C11" s="51"/>
      <c r="D11" s="40" t="str">
        <f t="shared" si="0"/>
        <v>NON</v>
      </c>
      <c r="E11" s="52"/>
      <c r="F11" s="53"/>
      <c r="G11" s="60"/>
    </row>
    <row r="12" spans="1:8">
      <c r="A12" s="8" t="s">
        <v>42</v>
      </c>
      <c r="B12" s="49"/>
      <c r="C12" s="51"/>
      <c r="D12" s="40" t="str">
        <f t="shared" si="0"/>
        <v>NON</v>
      </c>
      <c r="E12" s="52"/>
      <c r="F12" s="53"/>
      <c r="G12" s="60"/>
    </row>
    <row r="13" spans="1:8">
      <c r="A13" s="8" t="s">
        <v>43</v>
      </c>
      <c r="B13" s="49"/>
      <c r="C13" s="51"/>
      <c r="D13" s="40" t="str">
        <f t="shared" si="0"/>
        <v>NON</v>
      </c>
      <c r="E13" s="52"/>
      <c r="F13" s="53"/>
      <c r="G13" s="60"/>
    </row>
    <row r="14" spans="1:8">
      <c r="A14" s="8" t="s">
        <v>44</v>
      </c>
      <c r="B14" s="49"/>
      <c r="C14" s="51"/>
      <c r="D14" s="40" t="str">
        <f t="shared" si="0"/>
        <v>NON</v>
      </c>
      <c r="E14" s="52"/>
      <c r="F14" s="53"/>
      <c r="G14" s="60"/>
    </row>
    <row r="15" spans="1:8">
      <c r="A15" s="8" t="s">
        <v>45</v>
      </c>
      <c r="B15" s="49"/>
      <c r="C15" s="51"/>
      <c r="D15" s="40" t="str">
        <f t="shared" si="0"/>
        <v>NON</v>
      </c>
      <c r="E15" s="52"/>
      <c r="F15" s="53"/>
      <c r="G15" s="60"/>
    </row>
    <row r="16" spans="1:8">
      <c r="A16" s="10" t="s">
        <v>46</v>
      </c>
      <c r="B16" s="49"/>
      <c r="C16" s="51" t="s">
        <v>47</v>
      </c>
      <c r="D16" s="40" t="str">
        <f t="shared" si="0"/>
        <v>OUI</v>
      </c>
      <c r="E16" s="52">
        <v>4</v>
      </c>
      <c r="F16" s="53"/>
      <c r="G16" s="60" t="s">
        <v>48</v>
      </c>
    </row>
    <row r="17" spans="1:7">
      <c r="A17" s="8" t="s">
        <v>49</v>
      </c>
      <c r="B17" s="49"/>
      <c r="C17" s="51"/>
      <c r="D17" s="40" t="str">
        <f t="shared" si="0"/>
        <v>NON</v>
      </c>
      <c r="E17" s="52"/>
      <c r="F17" s="53"/>
      <c r="G17" s="60"/>
    </row>
    <row r="18" spans="1:7">
      <c r="A18" s="8" t="s">
        <v>50</v>
      </c>
      <c r="B18" s="49"/>
      <c r="C18" s="51"/>
      <c r="D18" s="40" t="str">
        <f t="shared" si="0"/>
        <v>NON</v>
      </c>
      <c r="E18" s="52"/>
      <c r="F18" s="53"/>
      <c r="G18" s="60"/>
    </row>
    <row r="19" spans="1:7">
      <c r="A19" s="8" t="s">
        <v>51</v>
      </c>
      <c r="B19" s="49"/>
      <c r="C19" s="51"/>
      <c r="D19" s="40" t="str">
        <f t="shared" si="0"/>
        <v>NON</v>
      </c>
      <c r="E19" s="52"/>
      <c r="F19" s="53"/>
      <c r="G19" s="60"/>
    </row>
    <row r="20" spans="1:7">
      <c r="A20" s="8" t="s">
        <v>52</v>
      </c>
      <c r="B20" s="49"/>
      <c r="C20" s="51"/>
      <c r="D20" s="40" t="str">
        <f t="shared" si="0"/>
        <v>NON</v>
      </c>
      <c r="E20" s="52"/>
      <c r="F20" s="53"/>
      <c r="G20" s="60"/>
    </row>
    <row r="21" spans="1:7">
      <c r="A21" s="8" t="s">
        <v>53</v>
      </c>
      <c r="B21" s="49"/>
      <c r="C21" s="51"/>
      <c r="D21" s="40" t="str">
        <f t="shared" si="0"/>
        <v>NON</v>
      </c>
      <c r="E21" s="52"/>
      <c r="F21" s="53"/>
      <c r="G21" s="60"/>
    </row>
    <row r="22" spans="1:7">
      <c r="A22" s="10" t="s">
        <v>54</v>
      </c>
      <c r="B22" s="49"/>
      <c r="C22" s="51" t="s">
        <v>39</v>
      </c>
      <c r="D22" s="40" t="str">
        <f t="shared" si="0"/>
        <v>NON</v>
      </c>
      <c r="E22" s="52">
        <v>3</v>
      </c>
      <c r="F22" s="53"/>
      <c r="G22" s="60" t="s">
        <v>40</v>
      </c>
    </row>
    <row r="23" spans="1:7">
      <c r="A23" s="8" t="s">
        <v>55</v>
      </c>
      <c r="B23" s="49"/>
      <c r="C23" s="51"/>
      <c r="D23" s="40" t="str">
        <f t="shared" si="0"/>
        <v>NON</v>
      </c>
      <c r="E23" s="52"/>
      <c r="F23" s="53"/>
      <c r="G23" s="60"/>
    </row>
    <row r="24" spans="1:7">
      <c r="A24" s="8" t="s">
        <v>56</v>
      </c>
      <c r="B24" s="49"/>
      <c r="C24" s="51"/>
      <c r="D24" s="40" t="str">
        <f t="shared" si="0"/>
        <v>NON</v>
      </c>
      <c r="E24" s="52"/>
      <c r="F24" s="53"/>
      <c r="G24" s="60"/>
    </row>
    <row r="25" spans="1:7">
      <c r="A25" s="8" t="s">
        <v>57</v>
      </c>
      <c r="B25" s="49"/>
      <c r="C25" s="51"/>
      <c r="D25" s="40" t="str">
        <f t="shared" si="0"/>
        <v>NON</v>
      </c>
      <c r="E25" s="52"/>
      <c r="F25" s="53"/>
      <c r="G25" s="60"/>
    </row>
    <row r="26" spans="1:7">
      <c r="A26" s="8" t="s">
        <v>58</v>
      </c>
      <c r="B26" s="49"/>
      <c r="C26" s="51"/>
      <c r="D26" s="40" t="str">
        <f t="shared" si="0"/>
        <v>NON</v>
      </c>
      <c r="E26" s="52"/>
      <c r="F26" s="53"/>
      <c r="G26" s="60"/>
    </row>
    <row r="27" spans="1:7">
      <c r="A27" s="8" t="s">
        <v>59</v>
      </c>
      <c r="B27" s="49"/>
      <c r="C27" s="51"/>
      <c r="D27" s="40" t="str">
        <f t="shared" si="0"/>
        <v>NON</v>
      </c>
      <c r="E27" s="52"/>
      <c r="F27" s="53"/>
      <c r="G27" s="60"/>
    </row>
    <row r="28" spans="1:7">
      <c r="A28" s="10" t="s">
        <v>60</v>
      </c>
      <c r="B28" s="49"/>
      <c r="C28" s="51" t="s">
        <v>47</v>
      </c>
      <c r="D28" s="40" t="str">
        <f t="shared" si="0"/>
        <v>OUI</v>
      </c>
      <c r="E28" s="52">
        <v>7</v>
      </c>
      <c r="F28" s="53"/>
      <c r="G28" s="60" t="s">
        <v>48</v>
      </c>
    </row>
    <row r="29" spans="1:7">
      <c r="A29" s="8" t="s">
        <v>62</v>
      </c>
      <c r="B29" s="49"/>
      <c r="C29" s="51"/>
      <c r="D29" s="40" t="str">
        <f t="shared" si="0"/>
        <v>NON</v>
      </c>
      <c r="E29" s="52"/>
      <c r="F29" s="53"/>
      <c r="G29" s="60"/>
    </row>
    <row r="30" spans="1:7">
      <c r="A30" s="8" t="s">
        <v>63</v>
      </c>
      <c r="B30" s="49"/>
      <c r="C30" s="51"/>
      <c r="D30" s="40" t="str">
        <f t="shared" si="0"/>
        <v>NON</v>
      </c>
      <c r="E30" s="52"/>
      <c r="F30" s="53"/>
      <c r="G30" s="60"/>
    </row>
    <row r="31" spans="1:7">
      <c r="A31" s="8" t="s">
        <v>64</v>
      </c>
      <c r="B31" s="49"/>
      <c r="C31" s="51"/>
      <c r="D31" s="40" t="str">
        <f t="shared" si="0"/>
        <v>NON</v>
      </c>
      <c r="E31" s="52"/>
      <c r="F31" s="53"/>
      <c r="G31" s="60"/>
    </row>
    <row r="32" spans="1:7">
      <c r="A32" s="8" t="s">
        <v>65</v>
      </c>
      <c r="B32" s="49"/>
      <c r="C32" s="51"/>
      <c r="D32" s="40" t="str">
        <f t="shared" si="0"/>
        <v>NON</v>
      </c>
      <c r="E32" s="52"/>
      <c r="F32" s="53"/>
      <c r="G32" s="60"/>
    </row>
    <row r="33" spans="1:7">
      <c r="A33" s="8" t="s">
        <v>66</v>
      </c>
      <c r="B33" s="49"/>
      <c r="C33" s="51"/>
      <c r="D33" s="40" t="str">
        <f t="shared" si="0"/>
        <v>NON</v>
      </c>
      <c r="E33" s="52"/>
      <c r="F33" s="53"/>
      <c r="G33" s="60"/>
    </row>
    <row r="34" spans="1:7">
      <c r="A34" s="10" t="s">
        <v>67</v>
      </c>
      <c r="B34" s="49"/>
      <c r="C34" s="51" t="s">
        <v>47</v>
      </c>
      <c r="D34" s="40" t="str">
        <f t="shared" si="0"/>
        <v>OUI</v>
      </c>
      <c r="E34" s="52">
        <v>5</v>
      </c>
      <c r="F34" s="53"/>
      <c r="G34" s="60" t="s">
        <v>48</v>
      </c>
    </row>
    <row r="35" spans="1:7">
      <c r="A35" s="8" t="s">
        <v>68</v>
      </c>
      <c r="B35" s="49"/>
      <c r="C35" s="51"/>
      <c r="D35" s="40" t="str">
        <f t="shared" si="0"/>
        <v>NON</v>
      </c>
      <c r="E35" s="52"/>
      <c r="F35" s="53"/>
      <c r="G35" s="60"/>
    </row>
    <row r="36" spans="1:7">
      <c r="A36" s="8" t="s">
        <v>69</v>
      </c>
      <c r="B36" s="49"/>
      <c r="C36" s="51"/>
      <c r="D36" s="40" t="str">
        <f t="shared" si="0"/>
        <v>NON</v>
      </c>
      <c r="E36" s="52"/>
      <c r="F36" s="53"/>
      <c r="G36" s="60"/>
    </row>
    <row r="37" spans="1:7">
      <c r="A37" s="8" t="s">
        <v>70</v>
      </c>
      <c r="B37" s="49"/>
      <c r="C37" s="51"/>
      <c r="D37" s="40" t="str">
        <f t="shared" si="0"/>
        <v>NON</v>
      </c>
      <c r="E37" s="52"/>
      <c r="F37" s="53"/>
      <c r="G37" s="60"/>
    </row>
    <row r="38" spans="1:7">
      <c r="A38" s="8" t="s">
        <v>71</v>
      </c>
      <c r="B38" s="49"/>
      <c r="C38" s="51"/>
      <c r="D38" s="40" t="str">
        <f t="shared" si="0"/>
        <v>NON</v>
      </c>
      <c r="E38" s="52"/>
      <c r="F38" s="53"/>
      <c r="G38" s="60"/>
    </row>
    <row r="39" spans="1:7">
      <c r="A39" s="8" t="s">
        <v>72</v>
      </c>
      <c r="B39" s="49"/>
      <c r="C39" s="51"/>
      <c r="D39" s="40" t="str">
        <f t="shared" si="0"/>
        <v>NON</v>
      </c>
      <c r="E39" s="52"/>
      <c r="F39" s="53"/>
      <c r="G39" s="60"/>
    </row>
    <row r="40" spans="1:7">
      <c r="A40" s="10" t="s">
        <v>73</v>
      </c>
      <c r="B40" s="49"/>
      <c r="C40" s="51" t="s">
        <v>47</v>
      </c>
      <c r="D40" s="40" t="str">
        <f t="shared" si="0"/>
        <v>OUI</v>
      </c>
      <c r="E40" s="52">
        <v>7</v>
      </c>
      <c r="F40" s="53"/>
      <c r="G40" s="60" t="s">
        <v>40</v>
      </c>
    </row>
    <row r="41" spans="1:7">
      <c r="A41" s="8" t="s">
        <v>74</v>
      </c>
      <c r="B41" s="49"/>
      <c r="C41" s="51"/>
      <c r="D41" s="40" t="str">
        <f t="shared" si="0"/>
        <v>NON</v>
      </c>
      <c r="E41" s="52"/>
      <c r="F41" s="53"/>
      <c r="G41" s="60"/>
    </row>
    <row r="42" spans="1:7">
      <c r="A42" s="8" t="s">
        <v>75</v>
      </c>
      <c r="B42" s="49"/>
      <c r="C42" s="51"/>
      <c r="D42" s="40" t="str">
        <f t="shared" si="0"/>
        <v>NON</v>
      </c>
      <c r="E42" s="52"/>
      <c r="F42" s="53"/>
      <c r="G42" s="60"/>
    </row>
    <row r="43" spans="1:7">
      <c r="A43" s="8" t="s">
        <v>76</v>
      </c>
      <c r="B43" s="49"/>
      <c r="C43" s="51"/>
      <c r="D43" s="40" t="str">
        <f t="shared" si="0"/>
        <v>NON</v>
      </c>
      <c r="E43" s="52"/>
      <c r="F43" s="53"/>
      <c r="G43" s="60"/>
    </row>
    <row r="44" spans="1:7">
      <c r="A44" s="8" t="s">
        <v>77</v>
      </c>
      <c r="B44" s="49"/>
      <c r="C44" s="51"/>
      <c r="D44" s="40" t="str">
        <f t="shared" si="0"/>
        <v>NON</v>
      </c>
      <c r="E44" s="52"/>
      <c r="F44" s="53"/>
      <c r="G44" s="60"/>
    </row>
    <row r="45" spans="1:7">
      <c r="A45" s="8" t="s">
        <v>78</v>
      </c>
      <c r="B45" s="49"/>
      <c r="C45" s="51"/>
      <c r="D45" s="40" t="str">
        <f t="shared" si="0"/>
        <v>NON</v>
      </c>
      <c r="E45" s="52"/>
      <c r="F45" s="53"/>
      <c r="G45" s="60"/>
    </row>
    <row r="46" spans="1:7">
      <c r="A46" s="10" t="s">
        <v>79</v>
      </c>
      <c r="B46" s="49"/>
      <c r="C46" s="51" t="s">
        <v>80</v>
      </c>
      <c r="D46" s="40" t="str">
        <f t="shared" si="0"/>
        <v>NON</v>
      </c>
      <c r="E46" s="52">
        <v>5</v>
      </c>
      <c r="F46" s="53"/>
      <c r="G46" s="60" t="s">
        <v>48</v>
      </c>
    </row>
    <row r="47" spans="1:7">
      <c r="A47" s="8" t="s">
        <v>81</v>
      </c>
      <c r="B47" s="49"/>
      <c r="C47" s="51"/>
      <c r="D47" s="40" t="str">
        <f t="shared" si="0"/>
        <v>NON</v>
      </c>
      <c r="E47" s="52"/>
      <c r="F47" s="53"/>
      <c r="G47" s="60"/>
    </row>
    <row r="48" spans="1:7">
      <c r="A48" s="8" t="s">
        <v>82</v>
      </c>
      <c r="B48" s="49"/>
      <c r="C48" s="51"/>
      <c r="D48" s="40" t="str">
        <f t="shared" si="0"/>
        <v>NON</v>
      </c>
      <c r="E48" s="52"/>
      <c r="F48" s="53"/>
      <c r="G48" s="60"/>
    </row>
    <row r="49" spans="1:7">
      <c r="A49" s="8" t="s">
        <v>83</v>
      </c>
      <c r="B49" s="49"/>
      <c r="C49" s="51"/>
      <c r="D49" s="40" t="str">
        <f t="shared" si="0"/>
        <v>NON</v>
      </c>
      <c r="E49" s="52"/>
      <c r="F49" s="53"/>
      <c r="G49" s="60"/>
    </row>
    <row r="50" spans="1:7">
      <c r="A50" s="8" t="s">
        <v>84</v>
      </c>
      <c r="B50" s="49"/>
      <c r="C50" s="51"/>
      <c r="D50" s="40" t="str">
        <f t="shared" si="0"/>
        <v>NON</v>
      </c>
      <c r="E50" s="52"/>
      <c r="F50" s="53"/>
      <c r="G50" s="60"/>
    </row>
    <row r="51" spans="1:7">
      <c r="A51" s="8" t="s">
        <v>85</v>
      </c>
      <c r="B51" s="49"/>
      <c r="C51" s="51"/>
      <c r="D51" s="40" t="str">
        <f t="shared" si="0"/>
        <v>NON</v>
      </c>
      <c r="E51" s="52"/>
      <c r="F51" s="53"/>
      <c r="G51" s="60"/>
    </row>
    <row r="52" spans="1:7">
      <c r="A52" s="10" t="s">
        <v>86</v>
      </c>
      <c r="B52" s="49"/>
      <c r="C52" s="51" t="s">
        <v>87</v>
      </c>
      <c r="D52" s="40" t="str">
        <f t="shared" si="0"/>
        <v>NON</v>
      </c>
      <c r="E52" s="52">
        <v>7</v>
      </c>
      <c r="F52" s="53"/>
      <c r="G52" s="60" t="s">
        <v>48</v>
      </c>
    </row>
    <row r="53" spans="1:7">
      <c r="A53" s="8" t="s">
        <v>88</v>
      </c>
      <c r="B53" s="49"/>
      <c r="C53" s="51"/>
      <c r="D53" s="40" t="str">
        <f t="shared" si="0"/>
        <v>NON</v>
      </c>
      <c r="E53" s="52"/>
      <c r="F53" s="53"/>
      <c r="G53" s="60"/>
    </row>
    <row r="54" spans="1:7">
      <c r="A54" s="8" t="s">
        <v>89</v>
      </c>
      <c r="B54" s="49"/>
      <c r="C54" s="51"/>
      <c r="D54" s="40" t="str">
        <f t="shared" si="0"/>
        <v>NON</v>
      </c>
      <c r="E54" s="52"/>
      <c r="F54" s="53"/>
      <c r="G54" s="60"/>
    </row>
    <row r="55" spans="1:7">
      <c r="A55" s="8" t="s">
        <v>90</v>
      </c>
      <c r="B55" s="49"/>
      <c r="C55" s="51"/>
      <c r="D55" s="40" t="str">
        <f t="shared" si="0"/>
        <v>NON</v>
      </c>
      <c r="E55" s="52"/>
      <c r="F55" s="53"/>
      <c r="G55" s="60"/>
    </row>
    <row r="56" spans="1:7">
      <c r="A56" s="8" t="s">
        <v>91</v>
      </c>
      <c r="B56" s="49"/>
      <c r="C56" s="51"/>
      <c r="D56" s="40" t="str">
        <f t="shared" si="0"/>
        <v>NON</v>
      </c>
      <c r="E56" s="52"/>
      <c r="F56" s="53"/>
      <c r="G56" s="60"/>
    </row>
    <row r="57" spans="1:7">
      <c r="A57" s="8" t="s">
        <v>92</v>
      </c>
      <c r="B57" s="49"/>
      <c r="C57" s="51"/>
      <c r="D57" s="40" t="str">
        <f t="shared" si="0"/>
        <v>NON</v>
      </c>
      <c r="E57" s="52"/>
      <c r="F57" s="53"/>
      <c r="G57" s="60"/>
    </row>
    <row r="58" spans="1:7">
      <c r="A58" s="10" t="s">
        <v>93</v>
      </c>
      <c r="B58" s="49"/>
      <c r="C58" s="51" t="s">
        <v>94</v>
      </c>
      <c r="D58" s="40" t="str">
        <f t="shared" si="0"/>
        <v>OUI</v>
      </c>
      <c r="E58" s="52">
        <v>4</v>
      </c>
      <c r="F58" s="53"/>
      <c r="G58" s="60" t="s">
        <v>40</v>
      </c>
    </row>
    <row r="59" spans="1:7">
      <c r="A59" s="8" t="s">
        <v>95</v>
      </c>
      <c r="B59" s="49"/>
      <c r="C59" s="51"/>
      <c r="D59" s="40" t="str">
        <f t="shared" si="0"/>
        <v>NON</v>
      </c>
      <c r="E59" s="52"/>
      <c r="F59" s="53"/>
      <c r="G59" s="60"/>
    </row>
    <row r="60" spans="1:7">
      <c r="A60" s="8" t="s">
        <v>96</v>
      </c>
      <c r="B60" s="49"/>
      <c r="C60" s="51"/>
      <c r="D60" s="40" t="str">
        <f t="shared" si="0"/>
        <v>NON</v>
      </c>
      <c r="E60" s="52"/>
      <c r="F60" s="53"/>
      <c r="G60" s="60"/>
    </row>
    <row r="61" spans="1:7">
      <c r="A61" s="8" t="s">
        <v>97</v>
      </c>
      <c r="B61" s="49"/>
      <c r="C61" s="51"/>
      <c r="D61" s="40" t="str">
        <f t="shared" si="0"/>
        <v>NON</v>
      </c>
      <c r="E61" s="52"/>
      <c r="F61" s="53"/>
      <c r="G61" s="60"/>
    </row>
    <row r="62" spans="1:7">
      <c r="A62" s="8" t="s">
        <v>98</v>
      </c>
      <c r="B62" s="49"/>
      <c r="C62" s="51"/>
      <c r="D62" s="40" t="str">
        <f t="shared" si="0"/>
        <v>NON</v>
      </c>
      <c r="E62" s="52"/>
      <c r="F62" s="53"/>
      <c r="G62" s="60"/>
    </row>
    <row r="63" spans="1:7">
      <c r="A63" s="8" t="s">
        <v>99</v>
      </c>
      <c r="B63" s="49"/>
      <c r="C63" s="51"/>
      <c r="D63" s="40" t="str">
        <f t="shared" si="0"/>
        <v>NON</v>
      </c>
      <c r="E63" s="52"/>
      <c r="F63" s="53"/>
      <c r="G63" s="60"/>
    </row>
    <row r="64" spans="1:7">
      <c r="A64" s="10" t="s">
        <v>100</v>
      </c>
      <c r="B64" s="49"/>
      <c r="C64" s="51" t="s">
        <v>87</v>
      </c>
      <c r="D64" s="40" t="str">
        <f t="shared" si="0"/>
        <v>NON</v>
      </c>
      <c r="E64" s="52">
        <v>5</v>
      </c>
      <c r="F64" s="53"/>
      <c r="G64" s="60" t="s">
        <v>48</v>
      </c>
    </row>
    <row r="65" spans="1:7">
      <c r="A65" s="8" t="s">
        <v>101</v>
      </c>
      <c r="B65" s="49"/>
      <c r="C65" s="51"/>
      <c r="D65" s="40" t="str">
        <f t="shared" si="0"/>
        <v>NON</v>
      </c>
      <c r="E65" s="52"/>
      <c r="F65" s="53"/>
      <c r="G65" s="60"/>
    </row>
    <row r="66" spans="1:7">
      <c r="A66" s="8" t="s">
        <v>102</v>
      </c>
      <c r="B66" s="49"/>
      <c r="C66" s="51"/>
      <c r="D66" s="40" t="str">
        <f t="shared" si="0"/>
        <v>NON</v>
      </c>
      <c r="E66" s="52"/>
      <c r="F66" s="53"/>
      <c r="G66" s="60"/>
    </row>
    <row r="67" spans="1:7">
      <c r="A67" s="8" t="s">
        <v>103</v>
      </c>
      <c r="B67" s="49"/>
      <c r="C67" s="51"/>
      <c r="D67" s="40" t="str">
        <f t="shared" si="0"/>
        <v>NON</v>
      </c>
      <c r="E67" s="52"/>
      <c r="F67" s="53"/>
      <c r="G67" s="60"/>
    </row>
    <row r="68" spans="1:7">
      <c r="A68" s="8" t="s">
        <v>104</v>
      </c>
      <c r="B68" s="49"/>
      <c r="C68" s="51"/>
      <c r="D68" s="40" t="str">
        <f t="shared" si="0"/>
        <v>NON</v>
      </c>
      <c r="E68" s="52"/>
      <c r="F68" s="53"/>
      <c r="G68" s="60"/>
    </row>
    <row r="69" spans="1:7">
      <c r="A69" s="8" t="s">
        <v>105</v>
      </c>
      <c r="B69" s="49"/>
      <c r="C69" s="51"/>
      <c r="D69" s="40" t="str">
        <f t="shared" si="0"/>
        <v>NON</v>
      </c>
      <c r="E69" s="54"/>
      <c r="F69" s="53"/>
      <c r="G69" s="60"/>
    </row>
    <row r="70" spans="1:7">
      <c r="A70" s="10" t="s">
        <v>106</v>
      </c>
      <c r="B70" s="49"/>
      <c r="C70" s="51" t="s">
        <v>107</v>
      </c>
      <c r="D70" s="40" t="str">
        <f t="shared" si="0"/>
        <v>NON</v>
      </c>
      <c r="E70" s="54">
        <v>5</v>
      </c>
      <c r="F70" s="53"/>
      <c r="G70" s="60" t="s">
        <v>40</v>
      </c>
    </row>
    <row r="71" spans="1:7">
      <c r="A71" s="8" t="s">
        <v>108</v>
      </c>
      <c r="B71" s="49"/>
      <c r="C71" s="51"/>
      <c r="D71" s="40" t="str">
        <f t="shared" si="0"/>
        <v>NON</v>
      </c>
      <c r="E71" s="54"/>
      <c r="F71" s="53"/>
      <c r="G71" s="60"/>
    </row>
    <row r="72" spans="1:7">
      <c r="A72" s="8" t="s">
        <v>109</v>
      </c>
      <c r="B72" s="49"/>
      <c r="C72" s="51"/>
      <c r="D72" s="40" t="str">
        <f t="shared" si="0"/>
        <v>NON</v>
      </c>
      <c r="E72" s="52"/>
      <c r="F72" s="53"/>
      <c r="G72" s="60"/>
    </row>
    <row r="73" spans="1:7" ht="13.15" customHeight="1">
      <c r="A73" s="8" t="s">
        <v>110</v>
      </c>
      <c r="B73" s="49"/>
      <c r="C73" s="51"/>
      <c r="D73" s="40" t="str">
        <f t="shared" si="0"/>
        <v>NON</v>
      </c>
      <c r="E73" s="52"/>
      <c r="F73" s="53"/>
      <c r="G73" s="60"/>
    </row>
    <row r="74" spans="1:7" s="2" customFormat="1" ht="15.6" customHeight="1">
      <c r="A74" s="8" t="s">
        <v>111</v>
      </c>
      <c r="B74" s="50"/>
      <c r="C74" s="51"/>
      <c r="D74" s="40" t="str">
        <f t="shared" ref="D74:D137" si="1">IF(OR(C74="Cours magistral",C74="Activité assimilée",C74="Travail de fin d'études",C74="Séminaire"),"OUI","NON")</f>
        <v>NON</v>
      </c>
      <c r="E74" s="55"/>
      <c r="F74" s="56"/>
      <c r="G74" s="60"/>
    </row>
    <row r="75" spans="1:7">
      <c r="A75" s="8" t="s">
        <v>112</v>
      </c>
      <c r="B75" s="49"/>
      <c r="C75" s="51"/>
      <c r="D75" s="40" t="str">
        <f t="shared" si="1"/>
        <v>NON</v>
      </c>
      <c r="E75" s="52"/>
      <c r="F75" s="53"/>
      <c r="G75" s="60"/>
    </row>
    <row r="76" spans="1:7">
      <c r="A76" s="10" t="s">
        <v>113</v>
      </c>
      <c r="B76" s="49"/>
      <c r="C76" s="51" t="s">
        <v>80</v>
      </c>
      <c r="D76" s="40" t="str">
        <f t="shared" si="1"/>
        <v>NON</v>
      </c>
      <c r="E76" s="52">
        <v>3</v>
      </c>
      <c r="F76" s="53"/>
      <c r="G76" s="60" t="s">
        <v>48</v>
      </c>
    </row>
    <row r="77" spans="1:7">
      <c r="A77" s="8" t="s">
        <v>114</v>
      </c>
      <c r="B77" s="49"/>
      <c r="C77" s="51"/>
      <c r="D77" s="40" t="str">
        <f t="shared" si="1"/>
        <v>NON</v>
      </c>
      <c r="E77" s="52"/>
      <c r="F77" s="53"/>
      <c r="G77" s="60"/>
    </row>
    <row r="78" spans="1:7">
      <c r="A78" s="8" t="s">
        <v>115</v>
      </c>
      <c r="B78" s="49"/>
      <c r="C78" s="51"/>
      <c r="D78" s="40" t="str">
        <f t="shared" si="1"/>
        <v>NON</v>
      </c>
      <c r="E78" s="52"/>
      <c r="F78" s="53"/>
      <c r="G78" s="60"/>
    </row>
    <row r="79" spans="1:7">
      <c r="A79" s="8" t="s">
        <v>116</v>
      </c>
      <c r="B79" s="49"/>
      <c r="C79" s="51"/>
      <c r="D79" s="40" t="str">
        <f t="shared" si="1"/>
        <v>NON</v>
      </c>
      <c r="E79" s="52"/>
      <c r="F79" s="53"/>
      <c r="G79" s="60"/>
    </row>
    <row r="80" spans="1:7">
      <c r="A80" s="8" t="s">
        <v>117</v>
      </c>
      <c r="B80" s="49"/>
      <c r="C80" s="51"/>
      <c r="D80" s="40" t="str">
        <f t="shared" si="1"/>
        <v>NON</v>
      </c>
      <c r="E80" s="52"/>
      <c r="F80" s="53"/>
      <c r="G80" s="60"/>
    </row>
    <row r="81" spans="1:7">
      <c r="A81" s="8" t="s">
        <v>118</v>
      </c>
      <c r="B81" s="49"/>
      <c r="C81" s="51"/>
      <c r="D81" s="40" t="str">
        <f t="shared" si="1"/>
        <v>NON</v>
      </c>
      <c r="E81" s="52"/>
      <c r="F81" s="53"/>
      <c r="G81" s="60"/>
    </row>
    <row r="82" spans="1:7">
      <c r="A82" s="10" t="s">
        <v>119</v>
      </c>
      <c r="B82" s="49"/>
      <c r="C82" s="51"/>
      <c r="D82" s="40" t="str">
        <f t="shared" si="1"/>
        <v>NON</v>
      </c>
      <c r="E82" s="52"/>
      <c r="F82" s="53"/>
      <c r="G82" s="60"/>
    </row>
    <row r="83" spans="1:7">
      <c r="A83" s="8" t="s">
        <v>120</v>
      </c>
      <c r="B83" s="49"/>
      <c r="C83" s="51"/>
      <c r="D83" s="40" t="str">
        <f t="shared" si="1"/>
        <v>NON</v>
      </c>
      <c r="E83" s="52"/>
      <c r="F83" s="53"/>
      <c r="G83" s="60"/>
    </row>
    <row r="84" spans="1:7">
      <c r="A84" s="8" t="s">
        <v>121</v>
      </c>
      <c r="B84" s="49"/>
      <c r="C84" s="51"/>
      <c r="D84" s="40" t="str">
        <f t="shared" si="1"/>
        <v>NON</v>
      </c>
      <c r="E84" s="52"/>
      <c r="F84" s="53"/>
      <c r="G84" s="60"/>
    </row>
    <row r="85" spans="1:7">
      <c r="A85" s="8" t="s">
        <v>122</v>
      </c>
      <c r="B85" s="49"/>
      <c r="C85" s="51"/>
      <c r="D85" s="40" t="str">
        <f t="shared" si="1"/>
        <v>NON</v>
      </c>
      <c r="E85" s="52"/>
      <c r="F85" s="53"/>
      <c r="G85" s="60"/>
    </row>
    <row r="86" spans="1:7">
      <c r="A86" s="8" t="s">
        <v>123</v>
      </c>
      <c r="B86" s="49"/>
      <c r="C86" s="51"/>
      <c r="D86" s="40" t="str">
        <f t="shared" si="1"/>
        <v>NON</v>
      </c>
      <c r="E86" s="52"/>
      <c r="F86" s="53"/>
      <c r="G86" s="60"/>
    </row>
    <row r="87" spans="1:7">
      <c r="A87" s="8" t="s">
        <v>124</v>
      </c>
      <c r="B87" s="49"/>
      <c r="C87" s="51"/>
      <c r="D87" s="40" t="str">
        <f t="shared" si="1"/>
        <v>NON</v>
      </c>
      <c r="E87" s="52"/>
      <c r="F87" s="53"/>
      <c r="G87" s="60"/>
    </row>
    <row r="88" spans="1:7">
      <c r="A88" s="10" t="s">
        <v>125</v>
      </c>
      <c r="B88" s="49"/>
      <c r="C88" s="51"/>
      <c r="D88" s="40" t="str">
        <f t="shared" si="1"/>
        <v>NON</v>
      </c>
      <c r="E88" s="52"/>
      <c r="F88" s="53"/>
      <c r="G88" s="60"/>
    </row>
    <row r="89" spans="1:7">
      <c r="A89" s="8" t="s">
        <v>126</v>
      </c>
      <c r="B89" s="49"/>
      <c r="C89" s="51"/>
      <c r="D89" s="40" t="str">
        <f t="shared" si="1"/>
        <v>NON</v>
      </c>
      <c r="E89" s="52"/>
      <c r="F89" s="53"/>
      <c r="G89" s="60"/>
    </row>
    <row r="90" spans="1:7">
      <c r="A90" s="8" t="s">
        <v>127</v>
      </c>
      <c r="B90" s="49"/>
      <c r="C90" s="51"/>
      <c r="D90" s="40" t="str">
        <f t="shared" si="1"/>
        <v>NON</v>
      </c>
      <c r="E90" s="52"/>
      <c r="F90" s="53"/>
      <c r="G90" s="60"/>
    </row>
    <row r="91" spans="1:7">
      <c r="A91" s="8" t="s">
        <v>128</v>
      </c>
      <c r="B91" s="49"/>
      <c r="C91" s="51"/>
      <c r="D91" s="40" t="str">
        <f t="shared" si="1"/>
        <v>NON</v>
      </c>
      <c r="E91" s="52"/>
      <c r="F91" s="53"/>
      <c r="G91" s="60"/>
    </row>
    <row r="92" spans="1:7">
      <c r="A92" s="8" t="s">
        <v>129</v>
      </c>
      <c r="B92" s="49"/>
      <c r="C92" s="51"/>
      <c r="D92" s="40" t="str">
        <f t="shared" si="1"/>
        <v>NON</v>
      </c>
      <c r="E92" s="52"/>
      <c r="F92" s="53"/>
      <c r="G92" s="60"/>
    </row>
    <row r="93" spans="1:7">
      <c r="A93" s="8" t="s">
        <v>130</v>
      </c>
      <c r="B93" s="49"/>
      <c r="C93" s="51"/>
      <c r="D93" s="40" t="str">
        <f t="shared" si="1"/>
        <v>NON</v>
      </c>
      <c r="E93" s="52"/>
      <c r="F93" s="53"/>
      <c r="G93" s="60"/>
    </row>
    <row r="94" spans="1:7">
      <c r="A94" s="10" t="s">
        <v>131</v>
      </c>
      <c r="B94" s="49"/>
      <c r="C94" s="51"/>
      <c r="D94" s="40" t="str">
        <f t="shared" si="1"/>
        <v>NON</v>
      </c>
      <c r="E94" s="52"/>
      <c r="F94" s="53"/>
      <c r="G94" s="60"/>
    </row>
    <row r="95" spans="1:7">
      <c r="A95" s="8" t="s">
        <v>132</v>
      </c>
      <c r="B95" s="49"/>
      <c r="C95" s="51"/>
      <c r="D95" s="40" t="str">
        <f t="shared" si="1"/>
        <v>NON</v>
      </c>
      <c r="E95" s="52"/>
      <c r="F95" s="53"/>
      <c r="G95" s="60"/>
    </row>
    <row r="96" spans="1:7">
      <c r="A96" s="8" t="s">
        <v>133</v>
      </c>
      <c r="B96" s="49"/>
      <c r="C96" s="51"/>
      <c r="D96" s="40" t="str">
        <f t="shared" si="1"/>
        <v>NON</v>
      </c>
      <c r="E96" s="52"/>
      <c r="F96" s="53"/>
      <c r="G96" s="60"/>
    </row>
    <row r="97" spans="1:7">
      <c r="A97" s="8" t="s">
        <v>134</v>
      </c>
      <c r="B97" s="49"/>
      <c r="C97" s="51"/>
      <c r="D97" s="40" t="str">
        <f t="shared" si="1"/>
        <v>NON</v>
      </c>
      <c r="E97" s="52"/>
      <c r="F97" s="53"/>
      <c r="G97" s="60"/>
    </row>
    <row r="98" spans="1:7">
      <c r="A98" s="8" t="s">
        <v>135</v>
      </c>
      <c r="B98" s="49"/>
      <c r="C98" s="51"/>
      <c r="D98" s="40" t="str">
        <f t="shared" si="1"/>
        <v>NON</v>
      </c>
      <c r="E98" s="52"/>
      <c r="F98" s="53"/>
      <c r="G98" s="60"/>
    </row>
    <row r="99" spans="1:7">
      <c r="A99" s="8" t="s">
        <v>136</v>
      </c>
      <c r="B99" s="49"/>
      <c r="C99" s="51"/>
      <c r="D99" s="40" t="str">
        <f t="shared" si="1"/>
        <v>NON</v>
      </c>
      <c r="E99" s="52"/>
      <c r="F99" s="53"/>
      <c r="G99" s="60"/>
    </row>
    <row r="100" spans="1:7">
      <c r="A100" s="10" t="s">
        <v>137</v>
      </c>
      <c r="B100" s="49"/>
      <c r="C100" s="51"/>
      <c r="D100" s="40" t="str">
        <f t="shared" si="1"/>
        <v>NON</v>
      </c>
      <c r="E100" s="52"/>
      <c r="F100" s="53"/>
      <c r="G100" s="60"/>
    </row>
    <row r="101" spans="1:7">
      <c r="A101" s="8" t="s">
        <v>138</v>
      </c>
      <c r="B101" s="49"/>
      <c r="C101" s="51"/>
      <c r="D101" s="40" t="str">
        <f t="shared" si="1"/>
        <v>NON</v>
      </c>
      <c r="E101" s="52"/>
      <c r="F101" s="53"/>
      <c r="G101" s="60"/>
    </row>
    <row r="102" spans="1:7">
      <c r="A102" s="8" t="s">
        <v>139</v>
      </c>
      <c r="B102" s="49"/>
      <c r="C102" s="51"/>
      <c r="D102" s="40" t="str">
        <f t="shared" si="1"/>
        <v>NON</v>
      </c>
      <c r="E102" s="52"/>
      <c r="F102" s="53"/>
      <c r="G102" s="60"/>
    </row>
    <row r="103" spans="1:7">
      <c r="A103" s="8" t="s">
        <v>140</v>
      </c>
      <c r="B103" s="49"/>
      <c r="C103" s="51"/>
      <c r="D103" s="40" t="str">
        <f t="shared" si="1"/>
        <v>NON</v>
      </c>
      <c r="E103" s="52"/>
      <c r="F103" s="53"/>
      <c r="G103" s="60"/>
    </row>
    <row r="104" spans="1:7">
      <c r="A104" s="8" t="s">
        <v>141</v>
      </c>
      <c r="B104" s="49"/>
      <c r="C104" s="51"/>
      <c r="D104" s="40" t="str">
        <f t="shared" si="1"/>
        <v>NON</v>
      </c>
      <c r="E104" s="52"/>
      <c r="F104" s="53"/>
      <c r="G104" s="60"/>
    </row>
    <row r="105" spans="1:7">
      <c r="A105" s="8" t="s">
        <v>142</v>
      </c>
      <c r="B105" s="49"/>
      <c r="C105" s="51"/>
      <c r="D105" s="40" t="str">
        <f t="shared" si="1"/>
        <v>NON</v>
      </c>
      <c r="E105" s="52"/>
      <c r="F105" s="53"/>
      <c r="G105" s="60"/>
    </row>
    <row r="106" spans="1:7">
      <c r="A106" s="10" t="s">
        <v>143</v>
      </c>
      <c r="B106" s="49"/>
      <c r="C106" s="51"/>
      <c r="D106" s="40" t="str">
        <f t="shared" si="1"/>
        <v>NON</v>
      </c>
      <c r="E106" s="52"/>
      <c r="F106" s="53"/>
      <c r="G106" s="60"/>
    </row>
    <row r="107" spans="1:7">
      <c r="A107" s="8" t="s">
        <v>144</v>
      </c>
      <c r="B107" s="49"/>
      <c r="C107" s="51"/>
      <c r="D107" s="40" t="str">
        <f t="shared" si="1"/>
        <v>NON</v>
      </c>
      <c r="E107" s="52"/>
      <c r="F107" s="53"/>
      <c r="G107" s="60"/>
    </row>
    <row r="108" spans="1:7">
      <c r="A108" s="8" t="s">
        <v>145</v>
      </c>
      <c r="B108" s="49"/>
      <c r="C108" s="51"/>
      <c r="D108" s="40" t="str">
        <f t="shared" si="1"/>
        <v>NON</v>
      </c>
      <c r="E108" s="52"/>
      <c r="F108" s="53"/>
      <c r="G108" s="60"/>
    </row>
    <row r="109" spans="1:7">
      <c r="A109" s="8" t="s">
        <v>146</v>
      </c>
      <c r="B109" s="49"/>
      <c r="C109" s="51"/>
      <c r="D109" s="40" t="str">
        <f t="shared" si="1"/>
        <v>NON</v>
      </c>
      <c r="E109" s="52"/>
      <c r="F109" s="53"/>
      <c r="G109" s="60"/>
    </row>
    <row r="110" spans="1:7">
      <c r="A110" s="8" t="s">
        <v>147</v>
      </c>
      <c r="B110" s="49"/>
      <c r="C110" s="51"/>
      <c r="D110" s="40" t="str">
        <f t="shared" si="1"/>
        <v>NON</v>
      </c>
      <c r="E110" s="52"/>
      <c r="F110" s="53"/>
      <c r="G110" s="60"/>
    </row>
    <row r="111" spans="1:7">
      <c r="A111" s="8" t="s">
        <v>148</v>
      </c>
      <c r="B111" s="49"/>
      <c r="C111" s="51"/>
      <c r="D111" s="40" t="str">
        <f t="shared" si="1"/>
        <v>NON</v>
      </c>
      <c r="E111" s="52"/>
      <c r="F111" s="53"/>
      <c r="G111" s="60"/>
    </row>
    <row r="112" spans="1:7">
      <c r="A112" s="10" t="s">
        <v>149</v>
      </c>
      <c r="B112" s="49"/>
      <c r="C112" s="51"/>
      <c r="D112" s="40" t="str">
        <f t="shared" si="1"/>
        <v>NON</v>
      </c>
      <c r="E112" s="52"/>
      <c r="F112" s="53"/>
      <c r="G112" s="60"/>
    </row>
    <row r="113" spans="1:7">
      <c r="A113" s="8" t="s">
        <v>150</v>
      </c>
      <c r="B113" s="49"/>
      <c r="C113" s="51"/>
      <c r="D113" s="40" t="str">
        <f t="shared" si="1"/>
        <v>NON</v>
      </c>
      <c r="E113" s="52"/>
      <c r="F113" s="53"/>
      <c r="G113" s="60"/>
    </row>
    <row r="114" spans="1:7">
      <c r="A114" s="8" t="s">
        <v>151</v>
      </c>
      <c r="B114" s="49"/>
      <c r="C114" s="51"/>
      <c r="D114" s="40" t="str">
        <f t="shared" si="1"/>
        <v>NON</v>
      </c>
      <c r="E114" s="52"/>
      <c r="F114" s="53"/>
      <c r="G114" s="60"/>
    </row>
    <row r="115" spans="1:7">
      <c r="A115" s="8" t="s">
        <v>152</v>
      </c>
      <c r="B115" s="49"/>
      <c r="C115" s="51"/>
      <c r="D115" s="40" t="str">
        <f t="shared" si="1"/>
        <v>NON</v>
      </c>
      <c r="E115" s="52"/>
      <c r="F115" s="53"/>
      <c r="G115" s="60"/>
    </row>
    <row r="116" spans="1:7">
      <c r="A116" s="8" t="s">
        <v>153</v>
      </c>
      <c r="B116" s="49"/>
      <c r="C116" s="51"/>
      <c r="D116" s="40" t="str">
        <f t="shared" si="1"/>
        <v>NON</v>
      </c>
      <c r="E116" s="52"/>
      <c r="F116" s="53"/>
      <c r="G116" s="60"/>
    </row>
    <row r="117" spans="1:7">
      <c r="A117" s="8" t="s">
        <v>154</v>
      </c>
      <c r="B117" s="49"/>
      <c r="C117" s="51"/>
      <c r="D117" s="40" t="str">
        <f t="shared" si="1"/>
        <v>NON</v>
      </c>
      <c r="E117" s="52"/>
      <c r="F117" s="53"/>
      <c r="G117" s="60"/>
    </row>
    <row r="118" spans="1:7">
      <c r="A118" s="10" t="s">
        <v>155</v>
      </c>
      <c r="B118" s="49"/>
      <c r="C118" s="51"/>
      <c r="D118" s="40" t="str">
        <f t="shared" si="1"/>
        <v>NON</v>
      </c>
      <c r="E118" s="52"/>
      <c r="F118" s="53"/>
      <c r="G118" s="60"/>
    </row>
    <row r="119" spans="1:7">
      <c r="A119" s="8" t="s">
        <v>156</v>
      </c>
      <c r="B119" s="49"/>
      <c r="C119" s="51"/>
      <c r="D119" s="40" t="str">
        <f t="shared" si="1"/>
        <v>NON</v>
      </c>
      <c r="E119" s="52"/>
      <c r="F119" s="53"/>
      <c r="G119" s="60"/>
    </row>
    <row r="120" spans="1:7">
      <c r="A120" s="8" t="s">
        <v>157</v>
      </c>
      <c r="B120" s="49"/>
      <c r="C120" s="51"/>
      <c r="D120" s="40" t="str">
        <f t="shared" si="1"/>
        <v>NON</v>
      </c>
      <c r="E120" s="52"/>
      <c r="F120" s="53"/>
      <c r="G120" s="60"/>
    </row>
    <row r="121" spans="1:7">
      <c r="A121" s="8" t="s">
        <v>158</v>
      </c>
      <c r="B121" s="49"/>
      <c r="C121" s="51"/>
      <c r="D121" s="40" t="str">
        <f t="shared" si="1"/>
        <v>NON</v>
      </c>
      <c r="E121" s="52"/>
      <c r="F121" s="53"/>
      <c r="G121" s="60"/>
    </row>
    <row r="122" spans="1:7">
      <c r="A122" s="8" t="s">
        <v>159</v>
      </c>
      <c r="B122" s="49"/>
      <c r="C122" s="51"/>
      <c r="D122" s="40" t="str">
        <f t="shared" si="1"/>
        <v>NON</v>
      </c>
      <c r="E122" s="52"/>
      <c r="F122" s="53"/>
      <c r="G122" s="60"/>
    </row>
    <row r="123" spans="1:7">
      <c r="A123" s="8" t="s">
        <v>160</v>
      </c>
      <c r="B123" s="49"/>
      <c r="C123" s="51"/>
      <c r="D123" s="40" t="str">
        <f t="shared" si="1"/>
        <v>NON</v>
      </c>
      <c r="E123" s="52"/>
      <c r="F123" s="53"/>
      <c r="G123" s="60"/>
    </row>
    <row r="124" spans="1:7">
      <c r="A124" s="10" t="s">
        <v>161</v>
      </c>
      <c r="B124" s="49"/>
      <c r="C124" s="51"/>
      <c r="D124" s="40" t="str">
        <f t="shared" si="1"/>
        <v>NON</v>
      </c>
      <c r="E124" s="52"/>
      <c r="F124" s="53"/>
      <c r="G124" s="60"/>
    </row>
    <row r="125" spans="1:7">
      <c r="A125" s="8" t="s">
        <v>162</v>
      </c>
      <c r="B125" s="49"/>
      <c r="C125" s="51"/>
      <c r="D125" s="40" t="str">
        <f t="shared" si="1"/>
        <v>NON</v>
      </c>
      <c r="E125" s="52"/>
      <c r="F125" s="53"/>
      <c r="G125" s="60"/>
    </row>
    <row r="126" spans="1:7">
      <c r="A126" s="8" t="s">
        <v>163</v>
      </c>
      <c r="B126" s="49"/>
      <c r="C126" s="51"/>
      <c r="D126" s="40" t="str">
        <f t="shared" si="1"/>
        <v>NON</v>
      </c>
      <c r="E126" s="52"/>
      <c r="F126" s="53"/>
      <c r="G126" s="60"/>
    </row>
    <row r="127" spans="1:7">
      <c r="A127" s="8" t="s">
        <v>164</v>
      </c>
      <c r="B127" s="49"/>
      <c r="C127" s="51"/>
      <c r="D127" s="40" t="str">
        <f t="shared" si="1"/>
        <v>NON</v>
      </c>
      <c r="E127" s="52"/>
      <c r="F127" s="53"/>
      <c r="G127" s="60"/>
    </row>
    <row r="128" spans="1:7">
      <c r="A128" s="8" t="s">
        <v>165</v>
      </c>
      <c r="B128" s="49"/>
      <c r="C128" s="51"/>
      <c r="D128" s="40" t="str">
        <f t="shared" si="1"/>
        <v>NON</v>
      </c>
      <c r="E128" s="52"/>
      <c r="F128" s="53"/>
      <c r="G128" s="60"/>
    </row>
    <row r="129" spans="1:7">
      <c r="A129" s="8" t="s">
        <v>166</v>
      </c>
      <c r="B129" s="49"/>
      <c r="C129" s="51"/>
      <c r="D129" s="40" t="str">
        <f t="shared" si="1"/>
        <v>NON</v>
      </c>
      <c r="E129" s="52"/>
      <c r="F129" s="53"/>
      <c r="G129" s="60"/>
    </row>
    <row r="130" spans="1:7">
      <c r="A130" s="10" t="s">
        <v>167</v>
      </c>
      <c r="B130" s="49"/>
      <c r="C130" s="51"/>
      <c r="D130" s="40" t="str">
        <f t="shared" si="1"/>
        <v>NON</v>
      </c>
      <c r="E130" s="52"/>
      <c r="F130" s="53"/>
      <c r="G130" s="60"/>
    </row>
    <row r="131" spans="1:7">
      <c r="A131" s="8" t="s">
        <v>168</v>
      </c>
      <c r="B131" s="49"/>
      <c r="C131" s="51"/>
      <c r="D131" s="40" t="str">
        <f t="shared" si="1"/>
        <v>NON</v>
      </c>
      <c r="E131" s="52"/>
      <c r="F131" s="53"/>
      <c r="G131" s="60"/>
    </row>
    <row r="132" spans="1:7">
      <c r="A132" s="8" t="s">
        <v>169</v>
      </c>
      <c r="B132" s="49"/>
      <c r="C132" s="51"/>
      <c r="D132" s="40" t="str">
        <f t="shared" si="1"/>
        <v>NON</v>
      </c>
      <c r="E132" s="52"/>
      <c r="F132" s="53"/>
      <c r="G132" s="60"/>
    </row>
    <row r="133" spans="1:7">
      <c r="A133" s="8" t="s">
        <v>170</v>
      </c>
      <c r="B133" s="49"/>
      <c r="C133" s="51"/>
      <c r="D133" s="40" t="str">
        <f t="shared" si="1"/>
        <v>NON</v>
      </c>
      <c r="E133" s="52"/>
      <c r="F133" s="53"/>
      <c r="G133" s="60"/>
    </row>
    <row r="134" spans="1:7">
      <c r="A134" s="8" t="s">
        <v>171</v>
      </c>
      <c r="B134" s="49"/>
      <c r="C134" s="51"/>
      <c r="D134" s="40" t="str">
        <f t="shared" si="1"/>
        <v>NON</v>
      </c>
      <c r="E134" s="52"/>
      <c r="F134" s="53"/>
      <c r="G134" s="60"/>
    </row>
    <row r="135" spans="1:7">
      <c r="A135" s="8" t="s">
        <v>172</v>
      </c>
      <c r="B135" s="49"/>
      <c r="C135" s="51"/>
      <c r="D135" s="40" t="str">
        <f t="shared" si="1"/>
        <v>NON</v>
      </c>
      <c r="E135" s="52"/>
      <c r="F135" s="53"/>
      <c r="G135" s="60"/>
    </row>
    <row r="136" spans="1:7">
      <c r="A136" s="10" t="s">
        <v>173</v>
      </c>
      <c r="B136" s="49"/>
      <c r="C136" s="51"/>
      <c r="D136" s="40" t="str">
        <f t="shared" si="1"/>
        <v>NON</v>
      </c>
      <c r="E136" s="52"/>
      <c r="F136" s="53"/>
      <c r="G136" s="60"/>
    </row>
    <row r="137" spans="1:7">
      <c r="A137" s="8" t="s">
        <v>174</v>
      </c>
      <c r="B137" s="49"/>
      <c r="C137" s="51"/>
      <c r="D137" s="40" t="str">
        <f t="shared" si="1"/>
        <v>NON</v>
      </c>
      <c r="E137" s="52"/>
      <c r="F137" s="53"/>
      <c r="G137" s="60"/>
    </row>
    <row r="138" spans="1:7">
      <c r="A138" s="8" t="s">
        <v>175</v>
      </c>
      <c r="B138" s="49"/>
      <c r="C138" s="51"/>
      <c r="D138" s="40" t="str">
        <f t="shared" ref="D138:D201" si="2">IF(OR(C138="Cours magistral",C138="Activité assimilée",C138="Travail de fin d'études",C138="Séminaire"),"OUI","NON")</f>
        <v>NON</v>
      </c>
      <c r="E138" s="52"/>
      <c r="F138" s="53"/>
      <c r="G138" s="60"/>
    </row>
    <row r="139" spans="1:7">
      <c r="A139" s="8" t="s">
        <v>176</v>
      </c>
      <c r="B139" s="49"/>
      <c r="C139" s="51"/>
      <c r="D139" s="40" t="str">
        <f t="shared" si="2"/>
        <v>NON</v>
      </c>
      <c r="E139" s="52"/>
      <c r="F139" s="53"/>
      <c r="G139" s="60"/>
    </row>
    <row r="140" spans="1:7">
      <c r="A140" s="8" t="s">
        <v>177</v>
      </c>
      <c r="B140" s="49"/>
      <c r="C140" s="51"/>
      <c r="D140" s="40" t="str">
        <f t="shared" si="2"/>
        <v>NON</v>
      </c>
      <c r="E140" s="52"/>
      <c r="F140" s="53"/>
      <c r="G140" s="60"/>
    </row>
    <row r="141" spans="1:7">
      <c r="A141" s="8" t="s">
        <v>178</v>
      </c>
      <c r="B141" s="49"/>
      <c r="C141" s="51"/>
      <c r="D141" s="40" t="str">
        <f t="shared" si="2"/>
        <v>NON</v>
      </c>
      <c r="E141" s="52"/>
      <c r="F141" s="53"/>
      <c r="G141" s="60"/>
    </row>
    <row r="142" spans="1:7">
      <c r="A142" s="10" t="s">
        <v>179</v>
      </c>
      <c r="B142" s="49"/>
      <c r="C142" s="51"/>
      <c r="D142" s="40" t="str">
        <f t="shared" si="2"/>
        <v>NON</v>
      </c>
      <c r="E142" s="52"/>
      <c r="F142" s="53"/>
      <c r="G142" s="60"/>
    </row>
    <row r="143" spans="1:7">
      <c r="A143" s="8" t="s">
        <v>180</v>
      </c>
      <c r="B143" s="49"/>
      <c r="C143" s="51"/>
      <c r="D143" s="40" t="str">
        <f t="shared" si="2"/>
        <v>NON</v>
      </c>
      <c r="E143" s="52"/>
      <c r="F143" s="53"/>
      <c r="G143" s="60"/>
    </row>
    <row r="144" spans="1:7">
      <c r="A144" s="8" t="s">
        <v>181</v>
      </c>
      <c r="B144" s="49"/>
      <c r="C144" s="51"/>
      <c r="D144" s="40" t="str">
        <f t="shared" si="2"/>
        <v>NON</v>
      </c>
      <c r="E144" s="52"/>
      <c r="F144" s="53"/>
      <c r="G144" s="60"/>
    </row>
    <row r="145" spans="1:7">
      <c r="A145" s="8" t="s">
        <v>182</v>
      </c>
      <c r="B145" s="49"/>
      <c r="C145" s="51"/>
      <c r="D145" s="40" t="str">
        <f t="shared" si="2"/>
        <v>NON</v>
      </c>
      <c r="E145" s="52"/>
      <c r="F145" s="53"/>
      <c r="G145" s="60"/>
    </row>
    <row r="146" spans="1:7">
      <c r="A146" s="8" t="s">
        <v>183</v>
      </c>
      <c r="B146" s="49"/>
      <c r="C146" s="51"/>
      <c r="D146" s="40" t="str">
        <f t="shared" si="2"/>
        <v>NON</v>
      </c>
      <c r="E146" s="52"/>
      <c r="F146" s="53"/>
      <c r="G146" s="60"/>
    </row>
    <row r="147" spans="1:7">
      <c r="A147" s="8" t="s">
        <v>184</v>
      </c>
      <c r="B147" s="49"/>
      <c r="C147" s="51"/>
      <c r="D147" s="40" t="str">
        <f t="shared" si="2"/>
        <v>NON</v>
      </c>
      <c r="E147" s="52"/>
      <c r="F147" s="53"/>
      <c r="G147" s="60"/>
    </row>
    <row r="148" spans="1:7">
      <c r="A148" s="10" t="s">
        <v>185</v>
      </c>
      <c r="B148" s="49"/>
      <c r="C148" s="51"/>
      <c r="D148" s="40" t="str">
        <f t="shared" si="2"/>
        <v>NON</v>
      </c>
      <c r="E148" s="52"/>
      <c r="F148" s="53"/>
      <c r="G148" s="60"/>
    </row>
    <row r="149" spans="1:7">
      <c r="A149" s="8" t="s">
        <v>186</v>
      </c>
      <c r="B149" s="49"/>
      <c r="C149" s="51"/>
      <c r="D149" s="40" t="str">
        <f t="shared" si="2"/>
        <v>NON</v>
      </c>
      <c r="E149" s="52"/>
      <c r="F149" s="53"/>
      <c r="G149" s="60"/>
    </row>
    <row r="150" spans="1:7">
      <c r="A150" s="8" t="s">
        <v>187</v>
      </c>
      <c r="B150" s="49"/>
      <c r="C150" s="51"/>
      <c r="D150" s="40" t="str">
        <f t="shared" si="2"/>
        <v>NON</v>
      </c>
      <c r="E150" s="52"/>
      <c r="F150" s="53"/>
      <c r="G150" s="60"/>
    </row>
    <row r="151" spans="1:7">
      <c r="A151" s="8" t="s">
        <v>188</v>
      </c>
      <c r="B151" s="49"/>
      <c r="C151" s="51"/>
      <c r="D151" s="40" t="str">
        <f t="shared" si="2"/>
        <v>NON</v>
      </c>
      <c r="E151" s="52"/>
      <c r="F151" s="53"/>
      <c r="G151" s="60"/>
    </row>
    <row r="152" spans="1:7">
      <c r="A152" s="8" t="s">
        <v>189</v>
      </c>
      <c r="B152" s="49"/>
      <c r="C152" s="51"/>
      <c r="D152" s="40" t="str">
        <f t="shared" si="2"/>
        <v>NON</v>
      </c>
      <c r="E152" s="52"/>
      <c r="F152" s="53"/>
      <c r="G152" s="60"/>
    </row>
    <row r="153" spans="1:7">
      <c r="A153" s="8" t="s">
        <v>190</v>
      </c>
      <c r="B153" s="49"/>
      <c r="C153" s="51"/>
      <c r="D153" s="40" t="str">
        <f t="shared" si="2"/>
        <v>NON</v>
      </c>
      <c r="E153" s="52"/>
      <c r="F153" s="53"/>
      <c r="G153" s="60"/>
    </row>
    <row r="154" spans="1:7">
      <c r="A154" s="10" t="s">
        <v>191</v>
      </c>
      <c r="B154" s="49"/>
      <c r="C154" s="51"/>
      <c r="D154" s="40" t="str">
        <f t="shared" si="2"/>
        <v>NON</v>
      </c>
      <c r="E154" s="52"/>
      <c r="F154" s="53"/>
      <c r="G154" s="60"/>
    </row>
    <row r="155" spans="1:7">
      <c r="A155" s="8" t="s">
        <v>192</v>
      </c>
      <c r="B155" s="49"/>
      <c r="C155" s="51"/>
      <c r="D155" s="40" t="str">
        <f t="shared" si="2"/>
        <v>NON</v>
      </c>
      <c r="E155" s="52"/>
      <c r="F155" s="53"/>
      <c r="G155" s="60"/>
    </row>
    <row r="156" spans="1:7">
      <c r="A156" s="8" t="s">
        <v>193</v>
      </c>
      <c r="B156" s="49"/>
      <c r="C156" s="51"/>
      <c r="D156" s="40" t="str">
        <f t="shared" si="2"/>
        <v>NON</v>
      </c>
      <c r="E156" s="52"/>
      <c r="F156" s="53"/>
      <c r="G156" s="60"/>
    </row>
    <row r="157" spans="1:7">
      <c r="A157" s="8" t="s">
        <v>194</v>
      </c>
      <c r="B157" s="49"/>
      <c r="C157" s="51"/>
      <c r="D157" s="40" t="str">
        <f t="shared" si="2"/>
        <v>NON</v>
      </c>
      <c r="E157" s="52"/>
      <c r="F157" s="53"/>
      <c r="G157" s="60"/>
    </row>
    <row r="158" spans="1:7">
      <c r="A158" s="8" t="s">
        <v>195</v>
      </c>
      <c r="B158" s="49"/>
      <c r="C158" s="51"/>
      <c r="D158" s="40" t="str">
        <f t="shared" si="2"/>
        <v>NON</v>
      </c>
      <c r="E158" s="52"/>
      <c r="F158" s="53"/>
      <c r="G158" s="60"/>
    </row>
    <row r="159" spans="1:7">
      <c r="A159" s="8" t="s">
        <v>196</v>
      </c>
      <c r="B159" s="49"/>
      <c r="C159" s="51"/>
      <c r="D159" s="40" t="str">
        <f t="shared" si="2"/>
        <v>NON</v>
      </c>
      <c r="E159" s="52"/>
      <c r="F159" s="53"/>
      <c r="G159" s="60"/>
    </row>
  </sheetData>
  <sheetProtection algorithmName="SHA-512" hashValue="FwL/vgeTq47K74eRAcNTCHHyR8ohErsctA59jWEc3rLnF6MFfeqnFWBOrYnJw/4wziwiADVTeu0653qDm3Bb7g==" saltValue="40yzRKfdOmv9a1Un66eDvg==" spinCount="100000" sheet="1" objects="1" scenarios="1"/>
  <mergeCells count="1">
    <mergeCell ref="C3:H3"/>
  </mergeCells>
  <conditionalFormatting sqref="E7">
    <cfRule type="cellIs" dxfId="1" priority="1" operator="lessThan">
      <formula>0.25</formula>
    </cfRule>
  </conditionalFormatting>
  <dataValidations count="1">
    <dataValidation type="list" allowBlank="1" showInputMessage="1" showErrorMessage="1" sqref="G10:G159 D10" xr:uid="{66C558E6-5028-4BE5-9F3B-E585169582C5}">
      <formula1>"OUI, NON"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415EF7-CA6D-4D79-9B77-8966F39420A5}">
          <x14:formula1>
            <xm:f>'Données menus déroulants'!$B$14:$B$25</xm:f>
          </x14:formula1>
          <xm:sqref>C10:C159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A1D27-E3CA-49A9-9EE0-C65B1722E1BA}">
  <dimension ref="A1:H159"/>
  <sheetViews>
    <sheetView workbookViewId="0">
      <selection activeCell="B17" sqref="B17"/>
    </sheetView>
  </sheetViews>
  <sheetFormatPr defaultColWidth="11.5703125" defaultRowHeight="15.6"/>
  <cols>
    <col min="1" max="1" width="24.28515625" style="6" customWidth="1"/>
    <col min="2" max="2" width="45.42578125" style="6" customWidth="1"/>
    <col min="3" max="3" width="36.140625" style="6" customWidth="1"/>
    <col min="4" max="4" width="11.85546875" style="40" customWidth="1"/>
    <col min="5" max="5" width="10.28515625" style="36" customWidth="1"/>
    <col min="6" max="6" width="38" style="6" customWidth="1"/>
    <col min="7" max="7" width="10.7109375" style="36" bestFit="1" customWidth="1"/>
    <col min="8" max="16384" width="11.5703125" style="6"/>
  </cols>
  <sheetData>
    <row r="1" spans="1:8" ht="18">
      <c r="A1" s="18" t="s">
        <v>18</v>
      </c>
      <c r="B1" s="47" t="str">
        <f>SYNTHESE!$B$1</f>
        <v>Haute école</v>
      </c>
    </row>
    <row r="2" spans="1:8" ht="18">
      <c r="A2" s="37"/>
      <c r="B2" s="37"/>
    </row>
    <row r="3" spans="1:8">
      <c r="C3" s="63" t="s">
        <v>37</v>
      </c>
      <c r="D3" s="63"/>
      <c r="E3" s="63"/>
      <c r="F3" s="63"/>
      <c r="G3" s="63"/>
      <c r="H3" s="63"/>
    </row>
    <row r="4" spans="1:8" ht="16.149999999999999" thickBot="1">
      <c r="A4" s="38" t="s">
        <v>32</v>
      </c>
      <c r="B4" s="19"/>
    </row>
    <row r="5" spans="1:8">
      <c r="C5" s="4" t="s">
        <v>21</v>
      </c>
      <c r="D5" s="41"/>
      <c r="E5" s="11">
        <f>SUMIF(D10:D159,"OUI",E10:E159)</f>
        <v>29</v>
      </c>
      <c r="G5" s="39"/>
    </row>
    <row r="6" spans="1:8">
      <c r="C6" s="5" t="s">
        <v>23</v>
      </c>
      <c r="E6" s="12">
        <f>SUMIFS(E10:E159,D10:D159,"OUI",G10:G159,"OUI")</f>
        <v>20</v>
      </c>
    </row>
    <row r="7" spans="1:8" ht="16.149999999999999" thickBot="1">
      <c r="C7" s="7" t="s">
        <v>24</v>
      </c>
      <c r="D7" s="42"/>
      <c r="E7" s="43">
        <f>E6/E5</f>
        <v>0.68965517241379315</v>
      </c>
    </row>
    <row r="9" spans="1:8" s="2" customFormat="1" ht="31.9" customHeight="1" thickBot="1">
      <c r="A9" s="13"/>
      <c r="B9" s="44" t="s">
        <v>3</v>
      </c>
      <c r="C9" s="14" t="s">
        <v>7</v>
      </c>
      <c r="D9" s="15" t="s">
        <v>9</v>
      </c>
      <c r="E9" s="17" t="s">
        <v>11</v>
      </c>
      <c r="F9" s="16" t="s">
        <v>14</v>
      </c>
      <c r="G9" s="15" t="s">
        <v>16</v>
      </c>
    </row>
    <row r="10" spans="1:8">
      <c r="A10" s="10" t="s">
        <v>38</v>
      </c>
      <c r="B10" s="49"/>
      <c r="C10" s="51" t="s">
        <v>47</v>
      </c>
      <c r="D10" s="40" t="str">
        <f t="shared" ref="D10:D73" si="0">IF(OR(C10="Cours magistral",C10="Activité assimilée",C10="Travail de fin d'études",C10="Séminaire"),"OUI","NON")</f>
        <v>OUI</v>
      </c>
      <c r="E10" s="52">
        <v>2</v>
      </c>
      <c r="F10" s="53"/>
      <c r="G10" s="60" t="s">
        <v>40</v>
      </c>
    </row>
    <row r="11" spans="1:8">
      <c r="A11" s="8" t="s">
        <v>41</v>
      </c>
      <c r="B11" s="49"/>
      <c r="C11" s="51"/>
      <c r="D11" s="40" t="str">
        <f t="shared" si="0"/>
        <v>NON</v>
      </c>
      <c r="E11" s="52"/>
      <c r="F11" s="53"/>
      <c r="G11" s="60"/>
    </row>
    <row r="12" spans="1:8">
      <c r="A12" s="8" t="s">
        <v>42</v>
      </c>
      <c r="B12" s="49"/>
      <c r="C12" s="51"/>
      <c r="D12" s="40" t="str">
        <f t="shared" si="0"/>
        <v>NON</v>
      </c>
      <c r="E12" s="52"/>
      <c r="F12" s="53"/>
      <c r="G12" s="60"/>
    </row>
    <row r="13" spans="1:8">
      <c r="A13" s="8" t="s">
        <v>43</v>
      </c>
      <c r="B13" s="49"/>
      <c r="C13" s="51"/>
      <c r="D13" s="40" t="str">
        <f t="shared" si="0"/>
        <v>NON</v>
      </c>
      <c r="E13" s="52"/>
      <c r="F13" s="53"/>
      <c r="G13" s="60"/>
    </row>
    <row r="14" spans="1:8">
      <c r="A14" s="8" t="s">
        <v>44</v>
      </c>
      <c r="B14" s="49"/>
      <c r="C14" s="51"/>
      <c r="D14" s="40" t="str">
        <f t="shared" si="0"/>
        <v>NON</v>
      </c>
      <c r="E14" s="52"/>
      <c r="F14" s="53"/>
      <c r="G14" s="60"/>
    </row>
    <row r="15" spans="1:8">
      <c r="A15" s="8" t="s">
        <v>45</v>
      </c>
      <c r="B15" s="49"/>
      <c r="C15" s="51"/>
      <c r="D15" s="40" t="str">
        <f t="shared" si="0"/>
        <v>NON</v>
      </c>
      <c r="E15" s="52"/>
      <c r="F15" s="53"/>
      <c r="G15" s="60"/>
    </row>
    <row r="16" spans="1:8">
      <c r="A16" s="10" t="s">
        <v>46</v>
      </c>
      <c r="B16" s="49"/>
      <c r="C16" s="51" t="s">
        <v>47</v>
      </c>
      <c r="D16" s="40" t="str">
        <f t="shared" si="0"/>
        <v>OUI</v>
      </c>
      <c r="E16" s="52">
        <v>4</v>
      </c>
      <c r="F16" s="53"/>
      <c r="G16" s="60" t="s">
        <v>48</v>
      </c>
    </row>
    <row r="17" spans="1:7">
      <c r="A17" s="8" t="s">
        <v>49</v>
      </c>
      <c r="B17" s="49"/>
      <c r="C17" s="51"/>
      <c r="D17" s="40" t="str">
        <f t="shared" si="0"/>
        <v>NON</v>
      </c>
      <c r="E17" s="52"/>
      <c r="F17" s="53"/>
      <c r="G17" s="60"/>
    </row>
    <row r="18" spans="1:7">
      <c r="A18" s="8" t="s">
        <v>50</v>
      </c>
      <c r="B18" s="49"/>
      <c r="C18" s="51"/>
      <c r="D18" s="40" t="str">
        <f t="shared" si="0"/>
        <v>NON</v>
      </c>
      <c r="E18" s="52"/>
      <c r="F18" s="53"/>
      <c r="G18" s="60"/>
    </row>
    <row r="19" spans="1:7">
      <c r="A19" s="8" t="s">
        <v>51</v>
      </c>
      <c r="B19" s="49"/>
      <c r="C19" s="51"/>
      <c r="D19" s="40" t="str">
        <f t="shared" si="0"/>
        <v>NON</v>
      </c>
      <c r="E19" s="52"/>
      <c r="F19" s="53"/>
      <c r="G19" s="60"/>
    </row>
    <row r="20" spans="1:7">
      <c r="A20" s="8" t="s">
        <v>52</v>
      </c>
      <c r="B20" s="49"/>
      <c r="C20" s="51"/>
      <c r="D20" s="40" t="str">
        <f t="shared" si="0"/>
        <v>NON</v>
      </c>
      <c r="E20" s="52"/>
      <c r="F20" s="53"/>
      <c r="G20" s="60"/>
    </row>
    <row r="21" spans="1:7">
      <c r="A21" s="8" t="s">
        <v>53</v>
      </c>
      <c r="B21" s="49"/>
      <c r="C21" s="51"/>
      <c r="D21" s="40" t="str">
        <f t="shared" si="0"/>
        <v>NON</v>
      </c>
      <c r="E21" s="52"/>
      <c r="F21" s="53"/>
      <c r="G21" s="60"/>
    </row>
    <row r="22" spans="1:7">
      <c r="A22" s="10" t="s">
        <v>54</v>
      </c>
      <c r="B22" s="49"/>
      <c r="C22" s="51" t="s">
        <v>39</v>
      </c>
      <c r="D22" s="40" t="str">
        <f t="shared" si="0"/>
        <v>NON</v>
      </c>
      <c r="E22" s="52">
        <v>3</v>
      </c>
      <c r="F22" s="53"/>
      <c r="G22" s="60" t="s">
        <v>40</v>
      </c>
    </row>
    <row r="23" spans="1:7">
      <c r="A23" s="8" t="s">
        <v>55</v>
      </c>
      <c r="B23" s="49"/>
      <c r="C23" s="51"/>
      <c r="D23" s="40" t="str">
        <f t="shared" si="0"/>
        <v>NON</v>
      </c>
      <c r="E23" s="52"/>
      <c r="F23" s="53"/>
      <c r="G23" s="60"/>
    </row>
    <row r="24" spans="1:7">
      <c r="A24" s="8" t="s">
        <v>56</v>
      </c>
      <c r="B24" s="49"/>
      <c r="C24" s="51"/>
      <c r="D24" s="40" t="str">
        <f t="shared" si="0"/>
        <v>NON</v>
      </c>
      <c r="E24" s="52"/>
      <c r="F24" s="53"/>
      <c r="G24" s="60"/>
    </row>
    <row r="25" spans="1:7">
      <c r="A25" s="8" t="s">
        <v>57</v>
      </c>
      <c r="B25" s="49"/>
      <c r="C25" s="51"/>
      <c r="D25" s="40" t="str">
        <f t="shared" si="0"/>
        <v>NON</v>
      </c>
      <c r="E25" s="52"/>
      <c r="F25" s="53"/>
      <c r="G25" s="60"/>
    </row>
    <row r="26" spans="1:7">
      <c r="A26" s="8" t="s">
        <v>58</v>
      </c>
      <c r="B26" s="49"/>
      <c r="C26" s="51"/>
      <c r="D26" s="40" t="str">
        <f t="shared" si="0"/>
        <v>NON</v>
      </c>
      <c r="E26" s="52"/>
      <c r="F26" s="53"/>
      <c r="G26" s="60"/>
    </row>
    <row r="27" spans="1:7">
      <c r="A27" s="8" t="s">
        <v>59</v>
      </c>
      <c r="B27" s="49"/>
      <c r="C27" s="51"/>
      <c r="D27" s="40" t="str">
        <f t="shared" si="0"/>
        <v>NON</v>
      </c>
      <c r="E27" s="52"/>
      <c r="F27" s="53"/>
      <c r="G27" s="60"/>
    </row>
    <row r="28" spans="1:7">
      <c r="A28" s="10" t="s">
        <v>60</v>
      </c>
      <c r="B28" s="49"/>
      <c r="C28" s="51" t="s">
        <v>47</v>
      </c>
      <c r="D28" s="40" t="str">
        <f t="shared" si="0"/>
        <v>OUI</v>
      </c>
      <c r="E28" s="52">
        <v>7</v>
      </c>
      <c r="F28" s="53"/>
      <c r="G28" s="60" t="s">
        <v>40</v>
      </c>
    </row>
    <row r="29" spans="1:7">
      <c r="A29" s="8" t="s">
        <v>62</v>
      </c>
      <c r="B29" s="49"/>
      <c r="C29" s="51"/>
      <c r="D29" s="40" t="str">
        <f t="shared" si="0"/>
        <v>NON</v>
      </c>
      <c r="E29" s="52"/>
      <c r="F29" s="53"/>
      <c r="G29" s="60"/>
    </row>
    <row r="30" spans="1:7">
      <c r="A30" s="8" t="s">
        <v>63</v>
      </c>
      <c r="B30" s="49"/>
      <c r="C30" s="51"/>
      <c r="D30" s="40" t="str">
        <f t="shared" si="0"/>
        <v>NON</v>
      </c>
      <c r="E30" s="52"/>
      <c r="F30" s="53"/>
      <c r="G30" s="60"/>
    </row>
    <row r="31" spans="1:7">
      <c r="A31" s="8" t="s">
        <v>64</v>
      </c>
      <c r="B31" s="49"/>
      <c r="C31" s="51"/>
      <c r="D31" s="40" t="str">
        <f t="shared" si="0"/>
        <v>NON</v>
      </c>
      <c r="E31" s="52"/>
      <c r="F31" s="53"/>
      <c r="G31" s="60"/>
    </row>
    <row r="32" spans="1:7">
      <c r="A32" s="8" t="s">
        <v>65</v>
      </c>
      <c r="B32" s="49"/>
      <c r="C32" s="51"/>
      <c r="D32" s="40" t="str">
        <f t="shared" si="0"/>
        <v>NON</v>
      </c>
      <c r="E32" s="52"/>
      <c r="F32" s="53"/>
      <c r="G32" s="60"/>
    </row>
    <row r="33" spans="1:7">
      <c r="A33" s="8" t="s">
        <v>66</v>
      </c>
      <c r="B33" s="49"/>
      <c r="C33" s="51"/>
      <c r="D33" s="40" t="str">
        <f t="shared" si="0"/>
        <v>NON</v>
      </c>
      <c r="E33" s="52"/>
      <c r="F33" s="53"/>
      <c r="G33" s="60"/>
    </row>
    <row r="34" spans="1:7">
      <c r="A34" s="10" t="s">
        <v>67</v>
      </c>
      <c r="B34" s="49"/>
      <c r="C34" s="51" t="s">
        <v>47</v>
      </c>
      <c r="D34" s="40" t="str">
        <f t="shared" si="0"/>
        <v>OUI</v>
      </c>
      <c r="E34" s="52">
        <v>5</v>
      </c>
      <c r="F34" s="53"/>
      <c r="G34" s="60" t="s">
        <v>48</v>
      </c>
    </row>
    <row r="35" spans="1:7">
      <c r="A35" s="8" t="s">
        <v>68</v>
      </c>
      <c r="B35" s="49"/>
      <c r="C35" s="51"/>
      <c r="D35" s="40" t="str">
        <f t="shared" si="0"/>
        <v>NON</v>
      </c>
      <c r="E35" s="52"/>
      <c r="F35" s="53"/>
      <c r="G35" s="60"/>
    </row>
    <row r="36" spans="1:7">
      <c r="A36" s="8" t="s">
        <v>69</v>
      </c>
      <c r="B36" s="49"/>
      <c r="C36" s="51"/>
      <c r="D36" s="40" t="str">
        <f t="shared" si="0"/>
        <v>NON</v>
      </c>
      <c r="E36" s="52"/>
      <c r="F36" s="53"/>
      <c r="G36" s="60"/>
    </row>
    <row r="37" spans="1:7">
      <c r="A37" s="8" t="s">
        <v>70</v>
      </c>
      <c r="B37" s="49"/>
      <c r="C37" s="51"/>
      <c r="D37" s="40" t="str">
        <f t="shared" si="0"/>
        <v>NON</v>
      </c>
      <c r="E37" s="52"/>
      <c r="F37" s="53"/>
      <c r="G37" s="60"/>
    </row>
    <row r="38" spans="1:7">
      <c r="A38" s="8" t="s">
        <v>71</v>
      </c>
      <c r="B38" s="49"/>
      <c r="C38" s="51"/>
      <c r="D38" s="40" t="str">
        <f t="shared" si="0"/>
        <v>NON</v>
      </c>
      <c r="E38" s="52"/>
      <c r="F38" s="53"/>
      <c r="G38" s="60"/>
    </row>
    <row r="39" spans="1:7">
      <c r="A39" s="8" t="s">
        <v>72</v>
      </c>
      <c r="B39" s="49"/>
      <c r="C39" s="51"/>
      <c r="D39" s="40" t="str">
        <f t="shared" si="0"/>
        <v>NON</v>
      </c>
      <c r="E39" s="52"/>
      <c r="F39" s="53"/>
      <c r="G39" s="60"/>
    </row>
    <row r="40" spans="1:7">
      <c r="A40" s="10" t="s">
        <v>73</v>
      </c>
      <c r="B40" s="49"/>
      <c r="C40" s="51" t="s">
        <v>47</v>
      </c>
      <c r="D40" s="40" t="str">
        <f t="shared" si="0"/>
        <v>OUI</v>
      </c>
      <c r="E40" s="52">
        <v>7</v>
      </c>
      <c r="F40" s="53"/>
      <c r="G40" s="60" t="s">
        <v>40</v>
      </c>
    </row>
    <row r="41" spans="1:7">
      <c r="A41" s="8" t="s">
        <v>74</v>
      </c>
      <c r="B41" s="49"/>
      <c r="C41" s="51"/>
      <c r="D41" s="40" t="str">
        <f t="shared" si="0"/>
        <v>NON</v>
      </c>
      <c r="E41" s="52"/>
      <c r="F41" s="53"/>
      <c r="G41" s="60"/>
    </row>
    <row r="42" spans="1:7">
      <c r="A42" s="8" t="s">
        <v>75</v>
      </c>
      <c r="B42" s="49"/>
      <c r="C42" s="51"/>
      <c r="D42" s="40" t="str">
        <f t="shared" si="0"/>
        <v>NON</v>
      </c>
      <c r="E42" s="52"/>
      <c r="F42" s="53"/>
      <c r="G42" s="60"/>
    </row>
    <row r="43" spans="1:7">
      <c r="A43" s="8" t="s">
        <v>76</v>
      </c>
      <c r="B43" s="49"/>
      <c r="C43" s="51"/>
      <c r="D43" s="40" t="str">
        <f t="shared" si="0"/>
        <v>NON</v>
      </c>
      <c r="E43" s="52"/>
      <c r="F43" s="53"/>
      <c r="G43" s="60"/>
    </row>
    <row r="44" spans="1:7">
      <c r="A44" s="8" t="s">
        <v>77</v>
      </c>
      <c r="B44" s="49"/>
      <c r="C44" s="51"/>
      <c r="D44" s="40" t="str">
        <f t="shared" si="0"/>
        <v>NON</v>
      </c>
      <c r="E44" s="52"/>
      <c r="F44" s="53"/>
      <c r="G44" s="60"/>
    </row>
    <row r="45" spans="1:7">
      <c r="A45" s="8" t="s">
        <v>78</v>
      </c>
      <c r="B45" s="49"/>
      <c r="C45" s="51"/>
      <c r="D45" s="40" t="str">
        <f t="shared" si="0"/>
        <v>NON</v>
      </c>
      <c r="E45" s="52"/>
      <c r="F45" s="53"/>
      <c r="G45" s="60"/>
    </row>
    <row r="46" spans="1:7">
      <c r="A46" s="10" t="s">
        <v>79</v>
      </c>
      <c r="B46" s="49"/>
      <c r="C46" s="51" t="s">
        <v>80</v>
      </c>
      <c r="D46" s="40" t="str">
        <f t="shared" si="0"/>
        <v>NON</v>
      </c>
      <c r="E46" s="52">
        <v>5</v>
      </c>
      <c r="F46" s="53"/>
      <c r="G46" s="60" t="s">
        <v>48</v>
      </c>
    </row>
    <row r="47" spans="1:7">
      <c r="A47" s="8" t="s">
        <v>81</v>
      </c>
      <c r="B47" s="49"/>
      <c r="C47" s="51"/>
      <c r="D47" s="40" t="str">
        <f t="shared" si="0"/>
        <v>NON</v>
      </c>
      <c r="E47" s="52"/>
      <c r="F47" s="53"/>
      <c r="G47" s="60"/>
    </row>
    <row r="48" spans="1:7">
      <c r="A48" s="8" t="s">
        <v>82</v>
      </c>
      <c r="B48" s="49"/>
      <c r="C48" s="51"/>
      <c r="D48" s="40" t="str">
        <f t="shared" si="0"/>
        <v>NON</v>
      </c>
      <c r="E48" s="52"/>
      <c r="F48" s="53"/>
      <c r="G48" s="60"/>
    </row>
    <row r="49" spans="1:7">
      <c r="A49" s="8" t="s">
        <v>83</v>
      </c>
      <c r="B49" s="49"/>
      <c r="C49" s="51"/>
      <c r="D49" s="40" t="str">
        <f t="shared" si="0"/>
        <v>NON</v>
      </c>
      <c r="E49" s="52"/>
      <c r="F49" s="53"/>
      <c r="G49" s="60"/>
    </row>
    <row r="50" spans="1:7">
      <c r="A50" s="8" t="s">
        <v>84</v>
      </c>
      <c r="B50" s="49"/>
      <c r="C50" s="51"/>
      <c r="D50" s="40" t="str">
        <f t="shared" si="0"/>
        <v>NON</v>
      </c>
      <c r="E50" s="52"/>
      <c r="F50" s="53"/>
      <c r="G50" s="60"/>
    </row>
    <row r="51" spans="1:7">
      <c r="A51" s="8" t="s">
        <v>85</v>
      </c>
      <c r="B51" s="49"/>
      <c r="C51" s="51"/>
      <c r="D51" s="40" t="str">
        <f t="shared" si="0"/>
        <v>NON</v>
      </c>
      <c r="E51" s="52"/>
      <c r="F51" s="53"/>
      <c r="G51" s="60"/>
    </row>
    <row r="52" spans="1:7">
      <c r="A52" s="10" t="s">
        <v>86</v>
      </c>
      <c r="B52" s="49"/>
      <c r="C52" s="51" t="s">
        <v>87</v>
      </c>
      <c r="D52" s="40" t="str">
        <f t="shared" si="0"/>
        <v>NON</v>
      </c>
      <c r="E52" s="52">
        <v>7</v>
      </c>
      <c r="F52" s="53"/>
      <c r="G52" s="60" t="s">
        <v>48</v>
      </c>
    </row>
    <row r="53" spans="1:7">
      <c r="A53" s="8" t="s">
        <v>88</v>
      </c>
      <c r="B53" s="49"/>
      <c r="C53" s="51"/>
      <c r="D53" s="40" t="str">
        <f t="shared" si="0"/>
        <v>NON</v>
      </c>
      <c r="E53" s="52"/>
      <c r="F53" s="53"/>
      <c r="G53" s="60"/>
    </row>
    <row r="54" spans="1:7">
      <c r="A54" s="8" t="s">
        <v>89</v>
      </c>
      <c r="B54" s="49"/>
      <c r="C54" s="51"/>
      <c r="D54" s="40" t="str">
        <f t="shared" si="0"/>
        <v>NON</v>
      </c>
      <c r="E54" s="52"/>
      <c r="F54" s="53"/>
      <c r="G54" s="60"/>
    </row>
    <row r="55" spans="1:7">
      <c r="A55" s="8" t="s">
        <v>90</v>
      </c>
      <c r="B55" s="49"/>
      <c r="C55" s="51"/>
      <c r="D55" s="40" t="str">
        <f t="shared" si="0"/>
        <v>NON</v>
      </c>
      <c r="E55" s="52"/>
      <c r="F55" s="53"/>
      <c r="G55" s="60"/>
    </row>
    <row r="56" spans="1:7">
      <c r="A56" s="8" t="s">
        <v>91</v>
      </c>
      <c r="B56" s="49"/>
      <c r="C56" s="51"/>
      <c r="D56" s="40" t="str">
        <f t="shared" si="0"/>
        <v>NON</v>
      </c>
      <c r="E56" s="52"/>
      <c r="F56" s="53"/>
      <c r="G56" s="60"/>
    </row>
    <row r="57" spans="1:7">
      <c r="A57" s="8" t="s">
        <v>92</v>
      </c>
      <c r="B57" s="49"/>
      <c r="C57" s="51"/>
      <c r="D57" s="40" t="str">
        <f t="shared" si="0"/>
        <v>NON</v>
      </c>
      <c r="E57" s="52"/>
      <c r="F57" s="53"/>
      <c r="G57" s="60"/>
    </row>
    <row r="58" spans="1:7">
      <c r="A58" s="10" t="s">
        <v>93</v>
      </c>
      <c r="B58" s="49"/>
      <c r="C58" s="51" t="s">
        <v>94</v>
      </c>
      <c r="D58" s="40" t="str">
        <f t="shared" si="0"/>
        <v>OUI</v>
      </c>
      <c r="E58" s="52">
        <v>4</v>
      </c>
      <c r="F58" s="53"/>
      <c r="G58" s="60" t="s">
        <v>40</v>
      </c>
    </row>
    <row r="59" spans="1:7">
      <c r="A59" s="8" t="s">
        <v>95</v>
      </c>
      <c r="B59" s="49"/>
      <c r="C59" s="51"/>
      <c r="D59" s="40" t="str">
        <f t="shared" si="0"/>
        <v>NON</v>
      </c>
      <c r="E59" s="52"/>
      <c r="F59" s="53"/>
      <c r="G59" s="60"/>
    </row>
    <row r="60" spans="1:7">
      <c r="A60" s="8" t="s">
        <v>96</v>
      </c>
      <c r="B60" s="49"/>
      <c r="C60" s="51"/>
      <c r="D60" s="40" t="str">
        <f t="shared" si="0"/>
        <v>NON</v>
      </c>
      <c r="E60" s="52"/>
      <c r="F60" s="53"/>
      <c r="G60" s="60"/>
    </row>
    <row r="61" spans="1:7">
      <c r="A61" s="8" t="s">
        <v>97</v>
      </c>
      <c r="B61" s="49"/>
      <c r="C61" s="51"/>
      <c r="D61" s="40" t="str">
        <f t="shared" si="0"/>
        <v>NON</v>
      </c>
      <c r="E61" s="52"/>
      <c r="F61" s="53"/>
      <c r="G61" s="60"/>
    </row>
    <row r="62" spans="1:7">
      <c r="A62" s="8" t="s">
        <v>98</v>
      </c>
      <c r="B62" s="49"/>
      <c r="C62" s="51"/>
      <c r="D62" s="40" t="str">
        <f t="shared" si="0"/>
        <v>NON</v>
      </c>
      <c r="E62" s="52"/>
      <c r="F62" s="53"/>
      <c r="G62" s="60"/>
    </row>
    <row r="63" spans="1:7">
      <c r="A63" s="8" t="s">
        <v>99</v>
      </c>
      <c r="B63" s="49"/>
      <c r="C63" s="51"/>
      <c r="D63" s="40" t="str">
        <f t="shared" si="0"/>
        <v>NON</v>
      </c>
      <c r="E63" s="52"/>
      <c r="F63" s="53"/>
      <c r="G63" s="60"/>
    </row>
    <row r="64" spans="1:7">
      <c r="A64" s="10" t="s">
        <v>100</v>
      </c>
      <c r="B64" s="49"/>
      <c r="C64" s="51" t="s">
        <v>87</v>
      </c>
      <c r="D64" s="40" t="str">
        <f t="shared" si="0"/>
        <v>NON</v>
      </c>
      <c r="E64" s="52">
        <v>5</v>
      </c>
      <c r="F64" s="53"/>
      <c r="G64" s="60" t="s">
        <v>48</v>
      </c>
    </row>
    <row r="65" spans="1:7">
      <c r="A65" s="8" t="s">
        <v>101</v>
      </c>
      <c r="B65" s="49"/>
      <c r="C65" s="51"/>
      <c r="D65" s="40" t="str">
        <f t="shared" si="0"/>
        <v>NON</v>
      </c>
      <c r="E65" s="52"/>
      <c r="F65" s="53"/>
      <c r="G65" s="60"/>
    </row>
    <row r="66" spans="1:7">
      <c r="A66" s="8" t="s">
        <v>102</v>
      </c>
      <c r="B66" s="49"/>
      <c r="C66" s="51"/>
      <c r="D66" s="40" t="str">
        <f t="shared" si="0"/>
        <v>NON</v>
      </c>
      <c r="E66" s="52"/>
      <c r="F66" s="53"/>
      <c r="G66" s="60"/>
    </row>
    <row r="67" spans="1:7">
      <c r="A67" s="8" t="s">
        <v>103</v>
      </c>
      <c r="B67" s="49"/>
      <c r="C67" s="51"/>
      <c r="D67" s="40" t="str">
        <f t="shared" si="0"/>
        <v>NON</v>
      </c>
      <c r="E67" s="52"/>
      <c r="F67" s="53"/>
      <c r="G67" s="60"/>
    </row>
    <row r="68" spans="1:7">
      <c r="A68" s="8" t="s">
        <v>104</v>
      </c>
      <c r="B68" s="49"/>
      <c r="C68" s="51"/>
      <c r="D68" s="40" t="str">
        <f t="shared" si="0"/>
        <v>NON</v>
      </c>
      <c r="E68" s="52"/>
      <c r="F68" s="53"/>
      <c r="G68" s="60"/>
    </row>
    <row r="69" spans="1:7">
      <c r="A69" s="8" t="s">
        <v>105</v>
      </c>
      <c r="B69" s="49"/>
      <c r="C69" s="51"/>
      <c r="D69" s="40" t="str">
        <f t="shared" si="0"/>
        <v>NON</v>
      </c>
      <c r="E69" s="54"/>
      <c r="F69" s="53"/>
      <c r="G69" s="60"/>
    </row>
    <row r="70" spans="1:7">
      <c r="A70" s="10" t="s">
        <v>106</v>
      </c>
      <c r="B70" s="49"/>
      <c r="C70" s="51" t="s">
        <v>197</v>
      </c>
      <c r="D70" s="40" t="str">
        <f t="shared" si="0"/>
        <v>NON</v>
      </c>
      <c r="E70" s="54">
        <v>5</v>
      </c>
      <c r="F70" s="53"/>
      <c r="G70" s="60" t="s">
        <v>40</v>
      </c>
    </row>
    <row r="71" spans="1:7">
      <c r="A71" s="8" t="s">
        <v>108</v>
      </c>
      <c r="B71" s="49"/>
      <c r="C71" s="51"/>
      <c r="D71" s="40" t="str">
        <f t="shared" si="0"/>
        <v>NON</v>
      </c>
      <c r="E71" s="54"/>
      <c r="F71" s="53"/>
      <c r="G71" s="60"/>
    </row>
    <row r="72" spans="1:7">
      <c r="A72" s="8" t="s">
        <v>109</v>
      </c>
      <c r="B72" s="49"/>
      <c r="C72" s="51"/>
      <c r="D72" s="40" t="str">
        <f t="shared" si="0"/>
        <v>NON</v>
      </c>
      <c r="E72" s="52"/>
      <c r="F72" s="53"/>
      <c r="G72" s="60"/>
    </row>
    <row r="73" spans="1:7" ht="13.15" customHeight="1">
      <c r="A73" s="8" t="s">
        <v>110</v>
      </c>
      <c r="B73" s="49"/>
      <c r="C73" s="51"/>
      <c r="D73" s="40" t="str">
        <f t="shared" si="0"/>
        <v>NON</v>
      </c>
      <c r="E73" s="52"/>
      <c r="F73" s="53"/>
      <c r="G73" s="60"/>
    </row>
    <row r="74" spans="1:7" s="2" customFormat="1" ht="15.6" customHeight="1">
      <c r="A74" s="8" t="s">
        <v>111</v>
      </c>
      <c r="B74" s="50"/>
      <c r="C74" s="51"/>
      <c r="D74" s="40" t="str">
        <f t="shared" ref="D74:D137" si="1">IF(OR(C74="Cours magistral",C74="Activité assimilée",C74="Travail de fin d'études",C74="Séminaire"),"OUI","NON")</f>
        <v>NON</v>
      </c>
      <c r="E74" s="55"/>
      <c r="F74" s="56"/>
      <c r="G74" s="60"/>
    </row>
    <row r="75" spans="1:7">
      <c r="A75" s="8" t="s">
        <v>112</v>
      </c>
      <c r="B75" s="49"/>
      <c r="C75" s="51"/>
      <c r="D75" s="40" t="str">
        <f t="shared" si="1"/>
        <v>NON</v>
      </c>
      <c r="E75" s="52"/>
      <c r="F75" s="53"/>
      <c r="G75" s="60"/>
    </row>
    <row r="76" spans="1:7">
      <c r="A76" s="10" t="s">
        <v>113</v>
      </c>
      <c r="B76" s="49"/>
      <c r="C76" s="51" t="s">
        <v>197</v>
      </c>
      <c r="D76" s="40" t="str">
        <f t="shared" si="1"/>
        <v>NON</v>
      </c>
      <c r="E76" s="52">
        <v>3</v>
      </c>
      <c r="F76" s="53"/>
      <c r="G76" s="60" t="s">
        <v>48</v>
      </c>
    </row>
    <row r="77" spans="1:7">
      <c r="A77" s="8" t="s">
        <v>114</v>
      </c>
      <c r="B77" s="49"/>
      <c r="C77" s="51"/>
      <c r="D77" s="40" t="str">
        <f t="shared" si="1"/>
        <v>NON</v>
      </c>
      <c r="E77" s="52"/>
      <c r="F77" s="53"/>
      <c r="G77" s="60"/>
    </row>
    <row r="78" spans="1:7">
      <c r="A78" s="8" t="s">
        <v>115</v>
      </c>
      <c r="B78" s="49"/>
      <c r="C78" s="51"/>
      <c r="D78" s="40" t="str">
        <f t="shared" si="1"/>
        <v>NON</v>
      </c>
      <c r="E78" s="52"/>
      <c r="F78" s="53"/>
      <c r="G78" s="60"/>
    </row>
    <row r="79" spans="1:7">
      <c r="A79" s="8" t="s">
        <v>116</v>
      </c>
      <c r="B79" s="49"/>
      <c r="C79" s="51"/>
      <c r="D79" s="40" t="str">
        <f t="shared" si="1"/>
        <v>NON</v>
      </c>
      <c r="E79" s="52"/>
      <c r="F79" s="53"/>
      <c r="G79" s="60"/>
    </row>
    <row r="80" spans="1:7">
      <c r="A80" s="8" t="s">
        <v>117</v>
      </c>
      <c r="B80" s="49"/>
      <c r="C80" s="51"/>
      <c r="D80" s="40" t="str">
        <f t="shared" si="1"/>
        <v>NON</v>
      </c>
      <c r="E80" s="52"/>
      <c r="F80" s="53"/>
      <c r="G80" s="60"/>
    </row>
    <row r="81" spans="1:7">
      <c r="A81" s="8" t="s">
        <v>118</v>
      </c>
      <c r="B81" s="49"/>
      <c r="C81" s="51"/>
      <c r="D81" s="40" t="str">
        <f t="shared" si="1"/>
        <v>NON</v>
      </c>
      <c r="E81" s="52"/>
      <c r="F81" s="53"/>
      <c r="G81" s="60"/>
    </row>
    <row r="82" spans="1:7">
      <c r="A82" s="10" t="s">
        <v>119</v>
      </c>
      <c r="B82" s="49"/>
      <c r="C82" s="51"/>
      <c r="D82" s="40" t="str">
        <f t="shared" si="1"/>
        <v>NON</v>
      </c>
      <c r="E82" s="52"/>
      <c r="F82" s="53"/>
      <c r="G82" s="60"/>
    </row>
    <row r="83" spans="1:7">
      <c r="A83" s="8" t="s">
        <v>120</v>
      </c>
      <c r="B83" s="49"/>
      <c r="C83" s="51"/>
      <c r="D83" s="40" t="str">
        <f t="shared" si="1"/>
        <v>NON</v>
      </c>
      <c r="E83" s="52"/>
      <c r="F83" s="53"/>
      <c r="G83" s="60"/>
    </row>
    <row r="84" spans="1:7">
      <c r="A84" s="8" t="s">
        <v>121</v>
      </c>
      <c r="B84" s="49"/>
      <c r="C84" s="51"/>
      <c r="D84" s="40" t="str">
        <f t="shared" si="1"/>
        <v>NON</v>
      </c>
      <c r="E84" s="52"/>
      <c r="F84" s="53"/>
      <c r="G84" s="60"/>
    </row>
    <row r="85" spans="1:7">
      <c r="A85" s="8" t="s">
        <v>122</v>
      </c>
      <c r="B85" s="49"/>
      <c r="C85" s="51"/>
      <c r="D85" s="40" t="str">
        <f t="shared" si="1"/>
        <v>NON</v>
      </c>
      <c r="E85" s="52"/>
      <c r="F85" s="53"/>
      <c r="G85" s="60"/>
    </row>
    <row r="86" spans="1:7">
      <c r="A86" s="8" t="s">
        <v>123</v>
      </c>
      <c r="B86" s="49"/>
      <c r="C86" s="51"/>
      <c r="D86" s="40" t="str">
        <f t="shared" si="1"/>
        <v>NON</v>
      </c>
      <c r="E86" s="52"/>
      <c r="F86" s="53"/>
      <c r="G86" s="60"/>
    </row>
    <row r="87" spans="1:7">
      <c r="A87" s="8" t="s">
        <v>124</v>
      </c>
      <c r="B87" s="49"/>
      <c r="C87" s="51"/>
      <c r="D87" s="40" t="str">
        <f t="shared" si="1"/>
        <v>NON</v>
      </c>
      <c r="E87" s="52"/>
      <c r="F87" s="53"/>
      <c r="G87" s="60"/>
    </row>
    <row r="88" spans="1:7">
      <c r="A88" s="10" t="s">
        <v>125</v>
      </c>
      <c r="B88" s="49"/>
      <c r="C88" s="51"/>
      <c r="D88" s="40" t="str">
        <f t="shared" si="1"/>
        <v>NON</v>
      </c>
      <c r="E88" s="52"/>
      <c r="F88" s="53"/>
      <c r="G88" s="60"/>
    </row>
    <row r="89" spans="1:7">
      <c r="A89" s="8" t="s">
        <v>126</v>
      </c>
      <c r="B89" s="49"/>
      <c r="C89" s="51"/>
      <c r="D89" s="40" t="str">
        <f t="shared" si="1"/>
        <v>NON</v>
      </c>
      <c r="E89" s="52"/>
      <c r="F89" s="53"/>
      <c r="G89" s="60"/>
    </row>
    <row r="90" spans="1:7">
      <c r="A90" s="8" t="s">
        <v>127</v>
      </c>
      <c r="B90" s="49"/>
      <c r="C90" s="51"/>
      <c r="D90" s="40" t="str">
        <f t="shared" si="1"/>
        <v>NON</v>
      </c>
      <c r="E90" s="52"/>
      <c r="F90" s="53"/>
      <c r="G90" s="60"/>
    </row>
    <row r="91" spans="1:7">
      <c r="A91" s="8" t="s">
        <v>128</v>
      </c>
      <c r="B91" s="49"/>
      <c r="C91" s="51"/>
      <c r="D91" s="40" t="str">
        <f t="shared" si="1"/>
        <v>NON</v>
      </c>
      <c r="E91" s="52"/>
      <c r="F91" s="53"/>
      <c r="G91" s="60"/>
    </row>
    <row r="92" spans="1:7">
      <c r="A92" s="8" t="s">
        <v>129</v>
      </c>
      <c r="B92" s="49"/>
      <c r="C92" s="51"/>
      <c r="D92" s="40" t="str">
        <f t="shared" si="1"/>
        <v>NON</v>
      </c>
      <c r="E92" s="52"/>
      <c r="F92" s="53"/>
      <c r="G92" s="60"/>
    </row>
    <row r="93" spans="1:7">
      <c r="A93" s="8" t="s">
        <v>130</v>
      </c>
      <c r="B93" s="49"/>
      <c r="C93" s="51"/>
      <c r="D93" s="40" t="str">
        <f t="shared" si="1"/>
        <v>NON</v>
      </c>
      <c r="E93" s="52"/>
      <c r="F93" s="53"/>
      <c r="G93" s="60"/>
    </row>
    <row r="94" spans="1:7">
      <c r="A94" s="10" t="s">
        <v>131</v>
      </c>
      <c r="B94" s="49"/>
      <c r="C94" s="51"/>
      <c r="D94" s="40" t="str">
        <f t="shared" si="1"/>
        <v>NON</v>
      </c>
      <c r="E94" s="52"/>
      <c r="F94" s="53"/>
      <c r="G94" s="60"/>
    </row>
    <row r="95" spans="1:7">
      <c r="A95" s="8" t="s">
        <v>132</v>
      </c>
      <c r="B95" s="49"/>
      <c r="C95" s="51"/>
      <c r="D95" s="40" t="str">
        <f t="shared" si="1"/>
        <v>NON</v>
      </c>
      <c r="E95" s="52"/>
      <c r="F95" s="53"/>
      <c r="G95" s="60"/>
    </row>
    <row r="96" spans="1:7">
      <c r="A96" s="8" t="s">
        <v>133</v>
      </c>
      <c r="B96" s="49"/>
      <c r="C96" s="51"/>
      <c r="D96" s="40" t="str">
        <f t="shared" si="1"/>
        <v>NON</v>
      </c>
      <c r="E96" s="52"/>
      <c r="F96" s="53"/>
      <c r="G96" s="60"/>
    </row>
    <row r="97" spans="1:7">
      <c r="A97" s="8" t="s">
        <v>134</v>
      </c>
      <c r="B97" s="49"/>
      <c r="C97" s="51"/>
      <c r="D97" s="40" t="str">
        <f t="shared" si="1"/>
        <v>NON</v>
      </c>
      <c r="E97" s="52"/>
      <c r="F97" s="53"/>
      <c r="G97" s="60"/>
    </row>
    <row r="98" spans="1:7">
      <c r="A98" s="8" t="s">
        <v>135</v>
      </c>
      <c r="B98" s="49"/>
      <c r="C98" s="51"/>
      <c r="D98" s="40" t="str">
        <f t="shared" si="1"/>
        <v>NON</v>
      </c>
      <c r="E98" s="52"/>
      <c r="F98" s="53"/>
      <c r="G98" s="60"/>
    </row>
    <row r="99" spans="1:7">
      <c r="A99" s="8" t="s">
        <v>136</v>
      </c>
      <c r="B99" s="49"/>
      <c r="C99" s="51"/>
      <c r="D99" s="40" t="str">
        <f t="shared" si="1"/>
        <v>NON</v>
      </c>
      <c r="E99" s="52"/>
      <c r="F99" s="53"/>
      <c r="G99" s="60"/>
    </row>
    <row r="100" spans="1:7">
      <c r="A100" s="10" t="s">
        <v>137</v>
      </c>
      <c r="B100" s="49"/>
      <c r="C100" s="51"/>
      <c r="D100" s="40" t="str">
        <f t="shared" si="1"/>
        <v>NON</v>
      </c>
      <c r="E100" s="52"/>
      <c r="F100" s="53"/>
      <c r="G100" s="60"/>
    </row>
    <row r="101" spans="1:7">
      <c r="A101" s="8" t="s">
        <v>138</v>
      </c>
      <c r="B101" s="49"/>
      <c r="C101" s="51"/>
      <c r="D101" s="40" t="str">
        <f t="shared" si="1"/>
        <v>NON</v>
      </c>
      <c r="E101" s="52"/>
      <c r="F101" s="53"/>
      <c r="G101" s="60"/>
    </row>
    <row r="102" spans="1:7">
      <c r="A102" s="8" t="s">
        <v>139</v>
      </c>
      <c r="B102" s="49"/>
      <c r="C102" s="51"/>
      <c r="D102" s="40" t="str">
        <f t="shared" si="1"/>
        <v>NON</v>
      </c>
      <c r="E102" s="52"/>
      <c r="F102" s="53"/>
      <c r="G102" s="60"/>
    </row>
    <row r="103" spans="1:7">
      <c r="A103" s="8" t="s">
        <v>140</v>
      </c>
      <c r="B103" s="49"/>
      <c r="C103" s="51"/>
      <c r="D103" s="40" t="str">
        <f t="shared" si="1"/>
        <v>NON</v>
      </c>
      <c r="E103" s="52"/>
      <c r="F103" s="53"/>
      <c r="G103" s="60"/>
    </row>
    <row r="104" spans="1:7">
      <c r="A104" s="8" t="s">
        <v>141</v>
      </c>
      <c r="B104" s="49"/>
      <c r="C104" s="51"/>
      <c r="D104" s="40" t="str">
        <f t="shared" si="1"/>
        <v>NON</v>
      </c>
      <c r="E104" s="52"/>
      <c r="F104" s="53"/>
      <c r="G104" s="60"/>
    </row>
    <row r="105" spans="1:7">
      <c r="A105" s="8" t="s">
        <v>142</v>
      </c>
      <c r="B105" s="49"/>
      <c r="C105" s="51"/>
      <c r="D105" s="40" t="str">
        <f t="shared" si="1"/>
        <v>NON</v>
      </c>
      <c r="E105" s="52"/>
      <c r="F105" s="53"/>
      <c r="G105" s="60"/>
    </row>
    <row r="106" spans="1:7">
      <c r="A106" s="10" t="s">
        <v>143</v>
      </c>
      <c r="B106" s="49"/>
      <c r="C106" s="51"/>
      <c r="D106" s="40" t="str">
        <f t="shared" si="1"/>
        <v>NON</v>
      </c>
      <c r="E106" s="52"/>
      <c r="F106" s="53"/>
      <c r="G106" s="60"/>
    </row>
    <row r="107" spans="1:7">
      <c r="A107" s="8" t="s">
        <v>144</v>
      </c>
      <c r="B107" s="49"/>
      <c r="C107" s="51"/>
      <c r="D107" s="40" t="str">
        <f t="shared" si="1"/>
        <v>NON</v>
      </c>
      <c r="E107" s="52"/>
      <c r="F107" s="53"/>
      <c r="G107" s="60"/>
    </row>
    <row r="108" spans="1:7">
      <c r="A108" s="8" t="s">
        <v>145</v>
      </c>
      <c r="B108" s="49"/>
      <c r="C108" s="51"/>
      <c r="D108" s="40" t="str">
        <f t="shared" si="1"/>
        <v>NON</v>
      </c>
      <c r="E108" s="52"/>
      <c r="F108" s="53"/>
      <c r="G108" s="60"/>
    </row>
    <row r="109" spans="1:7">
      <c r="A109" s="8" t="s">
        <v>146</v>
      </c>
      <c r="B109" s="49"/>
      <c r="C109" s="51"/>
      <c r="D109" s="40" t="str">
        <f t="shared" si="1"/>
        <v>NON</v>
      </c>
      <c r="E109" s="52"/>
      <c r="F109" s="53"/>
      <c r="G109" s="60"/>
    </row>
    <row r="110" spans="1:7">
      <c r="A110" s="8" t="s">
        <v>147</v>
      </c>
      <c r="B110" s="49"/>
      <c r="C110" s="51"/>
      <c r="D110" s="40" t="str">
        <f t="shared" si="1"/>
        <v>NON</v>
      </c>
      <c r="E110" s="52"/>
      <c r="F110" s="53"/>
      <c r="G110" s="60"/>
    </row>
    <row r="111" spans="1:7">
      <c r="A111" s="8" t="s">
        <v>148</v>
      </c>
      <c r="B111" s="49"/>
      <c r="C111" s="51"/>
      <c r="D111" s="40" t="str">
        <f t="shared" si="1"/>
        <v>NON</v>
      </c>
      <c r="E111" s="52"/>
      <c r="F111" s="53"/>
      <c r="G111" s="60"/>
    </row>
    <row r="112" spans="1:7">
      <c r="A112" s="10" t="s">
        <v>149</v>
      </c>
      <c r="B112" s="49"/>
      <c r="C112" s="51"/>
      <c r="D112" s="40" t="str">
        <f t="shared" si="1"/>
        <v>NON</v>
      </c>
      <c r="E112" s="52"/>
      <c r="F112" s="53"/>
      <c r="G112" s="60"/>
    </row>
    <row r="113" spans="1:7">
      <c r="A113" s="8" t="s">
        <v>150</v>
      </c>
      <c r="B113" s="49"/>
      <c r="C113" s="51"/>
      <c r="D113" s="40" t="str">
        <f t="shared" si="1"/>
        <v>NON</v>
      </c>
      <c r="E113" s="52"/>
      <c r="F113" s="53"/>
      <c r="G113" s="60"/>
    </row>
    <row r="114" spans="1:7">
      <c r="A114" s="8" t="s">
        <v>151</v>
      </c>
      <c r="B114" s="49"/>
      <c r="C114" s="51"/>
      <c r="D114" s="40" t="str">
        <f t="shared" si="1"/>
        <v>NON</v>
      </c>
      <c r="E114" s="52"/>
      <c r="F114" s="53"/>
      <c r="G114" s="60"/>
    </row>
    <row r="115" spans="1:7">
      <c r="A115" s="8" t="s">
        <v>152</v>
      </c>
      <c r="B115" s="49"/>
      <c r="C115" s="51"/>
      <c r="D115" s="40" t="str">
        <f t="shared" si="1"/>
        <v>NON</v>
      </c>
      <c r="E115" s="52"/>
      <c r="F115" s="53"/>
      <c r="G115" s="60"/>
    </row>
    <row r="116" spans="1:7">
      <c r="A116" s="8" t="s">
        <v>153</v>
      </c>
      <c r="B116" s="49"/>
      <c r="C116" s="51"/>
      <c r="D116" s="40" t="str">
        <f t="shared" si="1"/>
        <v>NON</v>
      </c>
      <c r="E116" s="52"/>
      <c r="F116" s="53"/>
      <c r="G116" s="60"/>
    </row>
    <row r="117" spans="1:7">
      <c r="A117" s="8" t="s">
        <v>154</v>
      </c>
      <c r="B117" s="49"/>
      <c r="C117" s="51"/>
      <c r="D117" s="40" t="str">
        <f t="shared" si="1"/>
        <v>NON</v>
      </c>
      <c r="E117" s="52"/>
      <c r="F117" s="53"/>
      <c r="G117" s="60"/>
    </row>
    <row r="118" spans="1:7">
      <c r="A118" s="10" t="s">
        <v>155</v>
      </c>
      <c r="B118" s="49"/>
      <c r="C118" s="51"/>
      <c r="D118" s="40" t="str">
        <f t="shared" si="1"/>
        <v>NON</v>
      </c>
      <c r="E118" s="52"/>
      <c r="F118" s="53"/>
      <c r="G118" s="60"/>
    </row>
    <row r="119" spans="1:7">
      <c r="A119" s="8" t="s">
        <v>156</v>
      </c>
      <c r="B119" s="49"/>
      <c r="C119" s="51"/>
      <c r="D119" s="40" t="str">
        <f t="shared" si="1"/>
        <v>NON</v>
      </c>
      <c r="E119" s="52"/>
      <c r="F119" s="53"/>
      <c r="G119" s="60"/>
    </row>
    <row r="120" spans="1:7">
      <c r="A120" s="8" t="s">
        <v>157</v>
      </c>
      <c r="B120" s="49"/>
      <c r="C120" s="51"/>
      <c r="D120" s="40" t="str">
        <f t="shared" si="1"/>
        <v>NON</v>
      </c>
      <c r="E120" s="52"/>
      <c r="F120" s="53"/>
      <c r="G120" s="60"/>
    </row>
    <row r="121" spans="1:7">
      <c r="A121" s="8" t="s">
        <v>158</v>
      </c>
      <c r="B121" s="49"/>
      <c r="C121" s="51"/>
      <c r="D121" s="40" t="str">
        <f t="shared" si="1"/>
        <v>NON</v>
      </c>
      <c r="E121" s="52"/>
      <c r="F121" s="53"/>
      <c r="G121" s="60"/>
    </row>
    <row r="122" spans="1:7">
      <c r="A122" s="8" t="s">
        <v>159</v>
      </c>
      <c r="B122" s="49"/>
      <c r="C122" s="51"/>
      <c r="D122" s="40" t="str">
        <f t="shared" si="1"/>
        <v>NON</v>
      </c>
      <c r="E122" s="52"/>
      <c r="F122" s="53"/>
      <c r="G122" s="60"/>
    </row>
    <row r="123" spans="1:7">
      <c r="A123" s="8" t="s">
        <v>160</v>
      </c>
      <c r="B123" s="49"/>
      <c r="C123" s="51"/>
      <c r="D123" s="40" t="str">
        <f t="shared" si="1"/>
        <v>NON</v>
      </c>
      <c r="E123" s="52"/>
      <c r="F123" s="53"/>
      <c r="G123" s="60"/>
    </row>
    <row r="124" spans="1:7">
      <c r="A124" s="10" t="s">
        <v>161</v>
      </c>
      <c r="B124" s="49"/>
      <c r="C124" s="51"/>
      <c r="D124" s="40" t="str">
        <f t="shared" si="1"/>
        <v>NON</v>
      </c>
      <c r="E124" s="52"/>
      <c r="F124" s="53"/>
      <c r="G124" s="60"/>
    </row>
    <row r="125" spans="1:7">
      <c r="A125" s="8" t="s">
        <v>162</v>
      </c>
      <c r="B125" s="49"/>
      <c r="C125" s="51"/>
      <c r="D125" s="40" t="str">
        <f t="shared" si="1"/>
        <v>NON</v>
      </c>
      <c r="E125" s="52"/>
      <c r="F125" s="53"/>
      <c r="G125" s="60"/>
    </row>
    <row r="126" spans="1:7">
      <c r="A126" s="8" t="s">
        <v>163</v>
      </c>
      <c r="B126" s="49"/>
      <c r="C126" s="51"/>
      <c r="D126" s="40" t="str">
        <f t="shared" si="1"/>
        <v>NON</v>
      </c>
      <c r="E126" s="52"/>
      <c r="F126" s="53"/>
      <c r="G126" s="60"/>
    </row>
    <row r="127" spans="1:7">
      <c r="A127" s="8" t="s">
        <v>164</v>
      </c>
      <c r="B127" s="49"/>
      <c r="C127" s="51"/>
      <c r="D127" s="40" t="str">
        <f t="shared" si="1"/>
        <v>NON</v>
      </c>
      <c r="E127" s="52"/>
      <c r="F127" s="53"/>
      <c r="G127" s="60"/>
    </row>
    <row r="128" spans="1:7">
      <c r="A128" s="8" t="s">
        <v>165</v>
      </c>
      <c r="B128" s="49"/>
      <c r="C128" s="51"/>
      <c r="D128" s="40" t="str">
        <f t="shared" si="1"/>
        <v>NON</v>
      </c>
      <c r="E128" s="52"/>
      <c r="F128" s="53"/>
      <c r="G128" s="60"/>
    </row>
    <row r="129" spans="1:7">
      <c r="A129" s="8" t="s">
        <v>166</v>
      </c>
      <c r="B129" s="49"/>
      <c r="C129" s="51"/>
      <c r="D129" s="40" t="str">
        <f t="shared" si="1"/>
        <v>NON</v>
      </c>
      <c r="E129" s="52"/>
      <c r="F129" s="53"/>
      <c r="G129" s="60"/>
    </row>
    <row r="130" spans="1:7">
      <c r="A130" s="10" t="s">
        <v>167</v>
      </c>
      <c r="B130" s="49"/>
      <c r="C130" s="51"/>
      <c r="D130" s="40" t="str">
        <f t="shared" si="1"/>
        <v>NON</v>
      </c>
      <c r="E130" s="52"/>
      <c r="F130" s="53"/>
      <c r="G130" s="60"/>
    </row>
    <row r="131" spans="1:7">
      <c r="A131" s="8" t="s">
        <v>168</v>
      </c>
      <c r="B131" s="49"/>
      <c r="C131" s="51"/>
      <c r="D131" s="40" t="str">
        <f t="shared" si="1"/>
        <v>NON</v>
      </c>
      <c r="E131" s="52"/>
      <c r="F131" s="53"/>
      <c r="G131" s="60"/>
    </row>
    <row r="132" spans="1:7">
      <c r="A132" s="8" t="s">
        <v>169</v>
      </c>
      <c r="B132" s="49"/>
      <c r="C132" s="51"/>
      <c r="D132" s="40" t="str">
        <f t="shared" si="1"/>
        <v>NON</v>
      </c>
      <c r="E132" s="52"/>
      <c r="F132" s="53"/>
      <c r="G132" s="60"/>
    </row>
    <row r="133" spans="1:7">
      <c r="A133" s="8" t="s">
        <v>170</v>
      </c>
      <c r="B133" s="49"/>
      <c r="C133" s="51"/>
      <c r="D133" s="40" t="str">
        <f t="shared" si="1"/>
        <v>NON</v>
      </c>
      <c r="E133" s="52"/>
      <c r="F133" s="53"/>
      <c r="G133" s="60"/>
    </row>
    <row r="134" spans="1:7">
      <c r="A134" s="8" t="s">
        <v>171</v>
      </c>
      <c r="B134" s="49"/>
      <c r="C134" s="51"/>
      <c r="D134" s="40" t="str">
        <f t="shared" si="1"/>
        <v>NON</v>
      </c>
      <c r="E134" s="52"/>
      <c r="F134" s="53"/>
      <c r="G134" s="60"/>
    </row>
    <row r="135" spans="1:7">
      <c r="A135" s="8" t="s">
        <v>172</v>
      </c>
      <c r="B135" s="49"/>
      <c r="C135" s="51"/>
      <c r="D135" s="40" t="str">
        <f t="shared" si="1"/>
        <v>NON</v>
      </c>
      <c r="E135" s="52"/>
      <c r="F135" s="53"/>
      <c r="G135" s="60"/>
    </row>
    <row r="136" spans="1:7">
      <c r="A136" s="10" t="s">
        <v>173</v>
      </c>
      <c r="B136" s="49"/>
      <c r="C136" s="51"/>
      <c r="D136" s="40" t="str">
        <f t="shared" si="1"/>
        <v>NON</v>
      </c>
      <c r="E136" s="52"/>
      <c r="F136" s="53"/>
      <c r="G136" s="60"/>
    </row>
    <row r="137" spans="1:7">
      <c r="A137" s="8" t="s">
        <v>174</v>
      </c>
      <c r="B137" s="49"/>
      <c r="C137" s="51"/>
      <c r="D137" s="40" t="str">
        <f t="shared" si="1"/>
        <v>NON</v>
      </c>
      <c r="E137" s="52"/>
      <c r="F137" s="53"/>
      <c r="G137" s="60"/>
    </row>
    <row r="138" spans="1:7">
      <c r="A138" s="8" t="s">
        <v>175</v>
      </c>
      <c r="B138" s="49"/>
      <c r="C138" s="51"/>
      <c r="D138" s="40" t="str">
        <f t="shared" ref="D138:D201" si="2">IF(OR(C138="Cours magistral",C138="Activité assimilée",C138="Travail de fin d'études",C138="Séminaire"),"OUI","NON")</f>
        <v>NON</v>
      </c>
      <c r="E138" s="52"/>
      <c r="F138" s="53"/>
      <c r="G138" s="60"/>
    </row>
    <row r="139" spans="1:7">
      <c r="A139" s="8" t="s">
        <v>176</v>
      </c>
      <c r="B139" s="49"/>
      <c r="C139" s="51"/>
      <c r="D139" s="40" t="str">
        <f t="shared" si="2"/>
        <v>NON</v>
      </c>
      <c r="E139" s="52"/>
      <c r="F139" s="53"/>
      <c r="G139" s="60"/>
    </row>
    <row r="140" spans="1:7">
      <c r="A140" s="8" t="s">
        <v>177</v>
      </c>
      <c r="B140" s="49"/>
      <c r="C140" s="51"/>
      <c r="D140" s="40" t="str">
        <f t="shared" si="2"/>
        <v>NON</v>
      </c>
      <c r="E140" s="52"/>
      <c r="F140" s="53"/>
      <c r="G140" s="60"/>
    </row>
    <row r="141" spans="1:7">
      <c r="A141" s="8" t="s">
        <v>178</v>
      </c>
      <c r="B141" s="49"/>
      <c r="C141" s="51"/>
      <c r="D141" s="40" t="str">
        <f t="shared" si="2"/>
        <v>NON</v>
      </c>
      <c r="E141" s="52"/>
      <c r="F141" s="53"/>
      <c r="G141" s="60"/>
    </row>
    <row r="142" spans="1:7">
      <c r="A142" s="10" t="s">
        <v>179</v>
      </c>
      <c r="B142" s="49"/>
      <c r="C142" s="51"/>
      <c r="D142" s="40" t="str">
        <f t="shared" si="2"/>
        <v>NON</v>
      </c>
      <c r="E142" s="52"/>
      <c r="F142" s="53"/>
      <c r="G142" s="60"/>
    </row>
    <row r="143" spans="1:7">
      <c r="A143" s="8" t="s">
        <v>180</v>
      </c>
      <c r="B143" s="49"/>
      <c r="C143" s="51"/>
      <c r="D143" s="40" t="str">
        <f t="shared" si="2"/>
        <v>NON</v>
      </c>
      <c r="E143" s="52"/>
      <c r="F143" s="53"/>
      <c r="G143" s="60"/>
    </row>
    <row r="144" spans="1:7">
      <c r="A144" s="8" t="s">
        <v>181</v>
      </c>
      <c r="B144" s="49"/>
      <c r="C144" s="51"/>
      <c r="D144" s="40" t="str">
        <f t="shared" si="2"/>
        <v>NON</v>
      </c>
      <c r="E144" s="52"/>
      <c r="F144" s="53"/>
      <c r="G144" s="60"/>
    </row>
    <row r="145" spans="1:7">
      <c r="A145" s="8" t="s">
        <v>182</v>
      </c>
      <c r="B145" s="49"/>
      <c r="C145" s="51"/>
      <c r="D145" s="40" t="str">
        <f t="shared" si="2"/>
        <v>NON</v>
      </c>
      <c r="E145" s="52"/>
      <c r="F145" s="53"/>
      <c r="G145" s="60"/>
    </row>
    <row r="146" spans="1:7">
      <c r="A146" s="8" t="s">
        <v>183</v>
      </c>
      <c r="B146" s="49"/>
      <c r="C146" s="51"/>
      <c r="D146" s="40" t="str">
        <f t="shared" si="2"/>
        <v>NON</v>
      </c>
      <c r="E146" s="52"/>
      <c r="F146" s="53"/>
      <c r="G146" s="60"/>
    </row>
    <row r="147" spans="1:7">
      <c r="A147" s="8" t="s">
        <v>184</v>
      </c>
      <c r="B147" s="49"/>
      <c r="C147" s="51"/>
      <c r="D147" s="40" t="str">
        <f t="shared" si="2"/>
        <v>NON</v>
      </c>
      <c r="E147" s="52"/>
      <c r="F147" s="53"/>
      <c r="G147" s="60"/>
    </row>
    <row r="148" spans="1:7">
      <c r="A148" s="10" t="s">
        <v>185</v>
      </c>
      <c r="B148" s="49"/>
      <c r="C148" s="51"/>
      <c r="D148" s="40" t="str">
        <f t="shared" si="2"/>
        <v>NON</v>
      </c>
      <c r="E148" s="52"/>
      <c r="F148" s="53"/>
      <c r="G148" s="60"/>
    </row>
    <row r="149" spans="1:7">
      <c r="A149" s="8" t="s">
        <v>186</v>
      </c>
      <c r="B149" s="49"/>
      <c r="C149" s="51"/>
      <c r="D149" s="40" t="str">
        <f t="shared" si="2"/>
        <v>NON</v>
      </c>
      <c r="E149" s="52"/>
      <c r="F149" s="53"/>
      <c r="G149" s="60"/>
    </row>
    <row r="150" spans="1:7">
      <c r="A150" s="8" t="s">
        <v>187</v>
      </c>
      <c r="B150" s="49"/>
      <c r="C150" s="51"/>
      <c r="D150" s="40" t="str">
        <f t="shared" si="2"/>
        <v>NON</v>
      </c>
      <c r="E150" s="52"/>
      <c r="F150" s="53"/>
      <c r="G150" s="60"/>
    </row>
    <row r="151" spans="1:7">
      <c r="A151" s="8" t="s">
        <v>188</v>
      </c>
      <c r="B151" s="49"/>
      <c r="C151" s="51"/>
      <c r="D151" s="40" t="str">
        <f t="shared" si="2"/>
        <v>NON</v>
      </c>
      <c r="E151" s="52"/>
      <c r="F151" s="53"/>
      <c r="G151" s="60"/>
    </row>
    <row r="152" spans="1:7">
      <c r="A152" s="8" t="s">
        <v>189</v>
      </c>
      <c r="B152" s="49"/>
      <c r="C152" s="51"/>
      <c r="D152" s="40" t="str">
        <f t="shared" si="2"/>
        <v>NON</v>
      </c>
      <c r="E152" s="52"/>
      <c r="F152" s="53"/>
      <c r="G152" s="60"/>
    </row>
    <row r="153" spans="1:7">
      <c r="A153" s="8" t="s">
        <v>190</v>
      </c>
      <c r="B153" s="49"/>
      <c r="C153" s="51"/>
      <c r="D153" s="40" t="str">
        <f t="shared" si="2"/>
        <v>NON</v>
      </c>
      <c r="E153" s="52"/>
      <c r="F153" s="53"/>
      <c r="G153" s="60"/>
    </row>
    <row r="154" spans="1:7">
      <c r="A154" s="10" t="s">
        <v>191</v>
      </c>
      <c r="B154" s="49"/>
      <c r="C154" s="51"/>
      <c r="D154" s="40" t="str">
        <f t="shared" si="2"/>
        <v>NON</v>
      </c>
      <c r="E154" s="52"/>
      <c r="F154" s="53"/>
      <c r="G154" s="60"/>
    </row>
    <row r="155" spans="1:7">
      <c r="A155" s="8" t="s">
        <v>192</v>
      </c>
      <c r="B155" s="49"/>
      <c r="C155" s="51"/>
      <c r="D155" s="40" t="str">
        <f t="shared" si="2"/>
        <v>NON</v>
      </c>
      <c r="E155" s="52"/>
      <c r="F155" s="53"/>
      <c r="G155" s="60"/>
    </row>
    <row r="156" spans="1:7">
      <c r="A156" s="8" t="s">
        <v>193</v>
      </c>
      <c r="B156" s="49"/>
      <c r="C156" s="51"/>
      <c r="D156" s="40" t="str">
        <f t="shared" si="2"/>
        <v>NON</v>
      </c>
      <c r="E156" s="52"/>
      <c r="F156" s="53"/>
      <c r="G156" s="60"/>
    </row>
    <row r="157" spans="1:7">
      <c r="A157" s="8" t="s">
        <v>194</v>
      </c>
      <c r="B157" s="49"/>
      <c r="C157" s="51"/>
      <c r="D157" s="40" t="str">
        <f t="shared" si="2"/>
        <v>NON</v>
      </c>
      <c r="E157" s="52"/>
      <c r="F157" s="53"/>
      <c r="G157" s="60"/>
    </row>
    <row r="158" spans="1:7">
      <c r="A158" s="8" t="s">
        <v>195</v>
      </c>
      <c r="B158" s="49"/>
      <c r="C158" s="51"/>
      <c r="D158" s="40" t="str">
        <f t="shared" si="2"/>
        <v>NON</v>
      </c>
      <c r="E158" s="52"/>
      <c r="F158" s="53"/>
      <c r="G158" s="60"/>
    </row>
    <row r="159" spans="1:7">
      <c r="A159" s="8" t="s">
        <v>196</v>
      </c>
      <c r="B159" s="49"/>
      <c r="C159" s="51"/>
      <c r="D159" s="40" t="str">
        <f t="shared" si="2"/>
        <v>NON</v>
      </c>
      <c r="E159" s="52"/>
      <c r="F159" s="53"/>
      <c r="G159" s="60"/>
    </row>
  </sheetData>
  <sheetProtection algorithmName="SHA-512" hashValue="bq90JRXDeFp8bZo8lVFiPVoyAMXVoOCTwmTLe6R3FK9d535Hgi5QWh5z8HCXUwwgHxUjFP5Nk4gF8l09Srx/nw==" saltValue="X9+l37phD7plcYDFeP471Q==" spinCount="100000" sheet="1" objects="1" scenarios="1"/>
  <mergeCells count="1">
    <mergeCell ref="C3:H3"/>
  </mergeCells>
  <conditionalFormatting sqref="E7">
    <cfRule type="cellIs" dxfId="0" priority="1" operator="lessThan">
      <formula>0.25</formula>
    </cfRule>
  </conditionalFormatting>
  <dataValidations count="1">
    <dataValidation type="list" allowBlank="1" showInputMessage="1" showErrorMessage="1" sqref="G10:G159 D10" xr:uid="{5D3443AD-0022-467E-ACD2-5B4B89F60CFB}">
      <formula1>"OUI, NON"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38874F-CA10-4D8E-9B89-79E56F3A30D9}">
          <x14:formula1>
            <xm:f>'Données menus déroulants'!$B$14:$B$25</xm:f>
          </x14:formula1>
          <xm:sqref>C10:C159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1655-2E10-4A7B-99D4-B94CC990FC2A}">
  <dimension ref="A3:I25"/>
  <sheetViews>
    <sheetView workbookViewId="0">
      <selection activeCell="F21" sqref="F21"/>
    </sheetView>
  </sheetViews>
  <sheetFormatPr defaultColWidth="11.42578125" defaultRowHeight="14.45"/>
  <cols>
    <col min="2" max="2" width="31.7109375" customWidth="1"/>
  </cols>
  <sheetData>
    <row r="3" spans="1:9" ht="14.45" customHeight="1">
      <c r="A3" s="65" t="s">
        <v>198</v>
      </c>
      <c r="B3" s="65"/>
      <c r="C3" s="65"/>
      <c r="D3" s="65"/>
      <c r="E3" s="65"/>
      <c r="F3" s="65"/>
      <c r="G3" s="3"/>
      <c r="H3" s="3"/>
      <c r="I3" s="3"/>
    </row>
    <row r="4" spans="1:9" ht="15.6" customHeight="1">
      <c r="A4" s="65"/>
      <c r="B4" s="65"/>
      <c r="C4" s="65"/>
      <c r="D4" s="65"/>
      <c r="E4" s="65"/>
      <c r="F4" s="65"/>
      <c r="G4" s="3"/>
      <c r="H4" s="3"/>
      <c r="I4" s="3"/>
    </row>
    <row r="5" spans="1:9" ht="15.6" customHeight="1">
      <c r="A5" s="65"/>
      <c r="B5" s="65"/>
      <c r="C5" s="65"/>
      <c r="D5" s="65"/>
      <c r="E5" s="65"/>
      <c r="F5" s="65"/>
      <c r="G5" s="3"/>
      <c r="H5" s="3"/>
      <c r="I5" s="3"/>
    </row>
    <row r="6" spans="1:9" ht="14.45" customHeight="1">
      <c r="A6" s="65"/>
      <c r="B6" s="65"/>
      <c r="C6" s="65"/>
      <c r="D6" s="65"/>
      <c r="E6" s="65"/>
      <c r="F6" s="65"/>
      <c r="G6" s="3"/>
      <c r="H6" s="3"/>
      <c r="I6" s="3"/>
    </row>
    <row r="7" spans="1:9">
      <c r="A7" s="65"/>
      <c r="B7" s="65"/>
      <c r="C7" s="65"/>
      <c r="D7" s="65"/>
      <c r="E7" s="65"/>
      <c r="F7" s="65"/>
    </row>
    <row r="8" spans="1:9">
      <c r="A8" s="65"/>
      <c r="B8" s="65"/>
      <c r="C8" s="65"/>
      <c r="D8" s="65"/>
      <c r="E8" s="65"/>
      <c r="F8" s="65"/>
    </row>
    <row r="9" spans="1:9">
      <c r="A9" s="65"/>
      <c r="B9" s="65"/>
      <c r="C9" s="65"/>
      <c r="D9" s="65"/>
      <c r="E9" s="65"/>
      <c r="F9" s="65"/>
    </row>
    <row r="10" spans="1:9">
      <c r="A10" s="65"/>
      <c r="B10" s="65"/>
      <c r="C10" s="65"/>
      <c r="D10" s="65"/>
      <c r="E10" s="65"/>
      <c r="F10" s="65"/>
    </row>
    <row r="12" spans="1:9">
      <c r="B12" s="1" t="s">
        <v>199</v>
      </c>
    </row>
    <row r="14" spans="1:9">
      <c r="B14" t="s">
        <v>200</v>
      </c>
    </row>
    <row r="15" spans="1:9">
      <c r="B15" t="s">
        <v>39</v>
      </c>
    </row>
    <row r="16" spans="1:9">
      <c r="B16" t="s">
        <v>47</v>
      </c>
    </row>
    <row r="17" spans="2:2">
      <c r="B17" t="s">
        <v>201</v>
      </c>
    </row>
    <row r="18" spans="2:2">
      <c r="B18" t="s">
        <v>87</v>
      </c>
    </row>
    <row r="19" spans="2:2">
      <c r="B19" t="s">
        <v>202</v>
      </c>
    </row>
    <row r="20" spans="2:2">
      <c r="B20" t="s">
        <v>94</v>
      </c>
    </row>
    <row r="21" spans="2:2">
      <c r="B21" t="s">
        <v>197</v>
      </c>
    </row>
    <row r="22" spans="2:2">
      <c r="B22" t="s">
        <v>61</v>
      </c>
    </row>
    <row r="23" spans="2:2">
      <c r="B23" t="s">
        <v>107</v>
      </c>
    </row>
    <row r="24" spans="2:2">
      <c r="B24" t="s">
        <v>80</v>
      </c>
    </row>
    <row r="25" spans="2:2">
      <c r="B25" t="s">
        <v>203</v>
      </c>
    </row>
  </sheetData>
  <sheetProtection algorithmName="SHA-512" hashValue="DjAeqvKiVWkNUUMbY8IxJj6jU7oJ2iaUaZHfAstsrGU/nq9zVymO8d4su+wkuQ0ucsxP4HiEYhwEjwamceqFzQ==" saltValue="TvZwBa+AfYfK31yvwqt42g==" spinCount="100000" sheet="1" objects="1" scenarios="1"/>
  <sortState xmlns:xlrd2="http://schemas.microsoft.com/office/spreadsheetml/2017/richdata2" ref="B15:B25">
    <sortCondition ref="B15:B25"/>
  </sortState>
  <mergeCells count="1">
    <mergeCell ref="A3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Jacques NEIRYNCK</dc:creator>
  <cp:keywords/>
  <dc:description/>
  <cp:lastModifiedBy>Nourdine TAYBI</cp:lastModifiedBy>
  <cp:revision/>
  <dcterms:created xsi:type="dcterms:W3CDTF">2026-05-06T09:31:58Z</dcterms:created>
  <dcterms:modified xsi:type="dcterms:W3CDTF">2026-08-21T20:54:20Z</dcterms:modified>
  <cp:category/>
  <cp:contentStatus/>
</cp:coreProperties>
</file>